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D:\ABOUT\Investors\Re-presented KPIs 2025\"/>
    </mc:Choice>
  </mc:AlternateContent>
  <xr:revisionPtr revIDLastSave="0" documentId="8_{C237C14B-75EF-4A08-AA0A-7C64CFA9F5B6}" xr6:coauthVersionLast="47" xr6:coauthVersionMax="47" xr10:uidLastSave="{00000000-0000-0000-0000-000000000000}"/>
  <bookViews>
    <workbookView xWindow="-120" yWindow="-120" windowWidth="29040" windowHeight="15720" tabRatio="824" xr2:uid="{0FB78C13-271A-4C81-988E-5D1C8459FFCE}"/>
  </bookViews>
  <sheets>
    <sheet name="Cover" sheetId="1" r:id="rId1"/>
    <sheet name="Group Income Statement" sheetId="2" r:id="rId2"/>
    <sheet name="Group - Cash flow &amp; net debt" sheetId="4" r:id="rId3"/>
    <sheet name="Group costs" sheetId="3" r:id="rId4"/>
    <sheet name="Consumer" sheetId="5" r:id="rId5"/>
    <sheet name="Business" sheetId="6" r:id="rId6"/>
    <sheet name="International" sheetId="7" r:id="rId7"/>
    <sheet name="Openreach" sheetId="8" r:id="rId8"/>
    <sheet name="Glossary" sheetId="9" r:id="rId9"/>
  </sheets>
  <definedNames>
    <definedName name="_xlnm.Print_Area" localSheetId="5">Business!$B$2:$E$39,Business!$A$41:$E$77</definedName>
    <definedName name="_xlnm.Print_Area" localSheetId="4">Consumer!$A$2:$K$74</definedName>
    <definedName name="_xlnm.Print_Area" localSheetId="0">Cover!$B$2:$B$31</definedName>
    <definedName name="_xlnm.Print_Area" localSheetId="8">Glossary!$A$2:$C$41,Glossary!$A$43:$C$74,Glossary!$A$76:$C$108,Glossary!$A$110:$C$146</definedName>
    <definedName name="_xlnm.Print_Area" localSheetId="2">'Group - Cash flow &amp; net debt'!$A$2:$K$36</definedName>
    <definedName name="_xlnm.Print_Area" localSheetId="3">'Group costs'!$B$1:$K$63</definedName>
    <definedName name="_xlnm.Print_Area" localSheetId="1">'Group Income Statement'!$B$2:$K$36,'Group Income Statement'!$B$38:$K$74</definedName>
    <definedName name="_xlnm.Print_Area" localSheetId="6">International!$A$2:$F$37</definedName>
    <definedName name="_xlnm.Print_Area" localSheetId="7">Openreach!$A$2:$K$42,Openreach!$A$44:$K$83</definedName>
  </definedNames>
  <calcPr calcId="191028"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4" i="8" l="1"/>
  <c r="J24" i="8" l="1"/>
  <c r="K24" i="8"/>
  <c r="J23" i="8" l="1"/>
  <c r="E25" i="7"/>
  <c r="D25" i="7"/>
  <c r="C25" i="7"/>
  <c r="E64" i="6"/>
  <c r="D64" i="6"/>
  <c r="C64" i="6"/>
  <c r="E34" i="6"/>
  <c r="E32" i="6"/>
  <c r="E30" i="6"/>
  <c r="E23" i="6"/>
  <c r="D23" i="6"/>
  <c r="C23" i="6"/>
  <c r="E22" i="6"/>
  <c r="E20" i="6"/>
  <c r="E18" i="6"/>
  <c r="E16" i="6"/>
  <c r="E14" i="6"/>
  <c r="E12" i="6"/>
  <c r="E10" i="6"/>
  <c r="E8" i="6"/>
  <c r="K43" i="2"/>
  <c r="J43" i="2"/>
  <c r="I43" i="2"/>
  <c r="K41" i="2"/>
  <c r="J41" i="2"/>
  <c r="I41" i="2"/>
  <c r="K24" i="2"/>
</calcChain>
</file>

<file path=xl/sharedStrings.xml><?xml version="1.0" encoding="utf-8"?>
<sst xmlns="http://schemas.openxmlformats.org/spreadsheetml/2006/main" count="865" uniqueCount="417">
  <si>
    <t>For the financial years ended 31 March 2023 and 31 March 2024, and 31 March 2025.</t>
  </si>
  <si>
    <t> </t>
  </si>
  <si>
    <t>These financial statements do not constitute statutory accounts within the meaning of Section 434 of the Companies Act 2006 and have not been audited or reviewed by the independent auditors.</t>
  </si>
  <si>
    <t>Notes</t>
  </si>
  <si>
    <t xml:space="preserve">FY25 KPIs are on a re-presented basis to reflect the formation of the International CFU following separation from Business, re-presentations of segment information due to changes in customer relationship and intersegment trading arrangements, and refreshed operational and financial KPIs for BT's Customer Facing Units. Revenue categories described as 'Of which' are intended to provide greater detail about the components of larger revenue categories, but are not intended to be the sum of that category.
</t>
  </si>
  <si>
    <t xml:space="preserve">Consistent with our Q4 FY23 KPIs published on 18 May 2023, H1 FY23 KPIs also remain on a pro forma basis to reflect the FY23 BT Sport JV transaction.
</t>
  </si>
  <si>
    <t>Please see the Glossary pages at the end of this document for details about the metrics included.</t>
  </si>
  <si>
    <t>  </t>
  </si>
  <si>
    <t>Disclaimer</t>
  </si>
  <si>
    <t xml:space="preserve">All re-presented financial information contained in this document is unaudited. The re-presented results are provided to investors and analysts as an indication of trend only. The financial statements do not constitute statutory accounts within the meaning of Section 434 of the Companies Act 2006 and have not been audited by BT Group’s independent auditors. BT Group does not warrant the accuracy, completeness or validity of the information, figures or calculations in this document and shall not be liable in any way for any loss or damage arising out of the use of this information, or any errors or omissions in its content.
</t>
  </si>
  <si>
    <t xml:space="preserve">Reconciliations from alternative performance measures presented to reported numbers is presented in our 2025 Annual Report located www.bt.com/about/investors/financial-reporting-and-news/annual-reports. 
</t>
  </si>
  <si>
    <t>For more information please contact BT Group Investor Relations</t>
  </si>
  <si>
    <t>Phone: +44 (0)800 389 4909</t>
  </si>
  <si>
    <t>Email: ir@bt.com</t>
  </si>
  <si>
    <t>Website: www.bt.com/about/investors</t>
  </si>
  <si>
    <t>About BT Group</t>
  </si>
  <si>
    <t xml:space="preserve">BT Group is the UK’s leading provider of fixed and mobile telecommunications and related secure digital products, solutions and services.
</t>
  </si>
  <si>
    <t xml:space="preserve">BT Group consists of four customer-facing units: Consumer serves individuals and families in the UK; Business covers companies and public services in the UK; International serves multinational organisations headquartered outside the UK and overseas public sector customers; Openreach is an independently governed, wholly owned subsidiary wholesaling fixed access infrastructure services to its customers - over 700 communication providers across the UK.
</t>
  </si>
  <si>
    <t xml:space="preserve">For the year ended 31 March 2025, BT Group's reported revenue was £20,358m with reported profit before taxation of £1,334m.
</t>
  </si>
  <si>
    <t>British Telecommunications plc is a wholly-owned subsidiary of BT Group plc and encompasses virtually all businesses and assets of BT Group.  BT Group plc is listed on the London Stock Exchange.</t>
  </si>
  <si>
    <t>BT Group plc</t>
  </si>
  <si>
    <t>Registered Office: 1 Braham Street, London E1 8EE, United Kingdom</t>
  </si>
  <si>
    <t>Registered in England and Wales no. 4190816</t>
  </si>
  <si>
    <t>www.bt.com/about</t>
  </si>
  <si>
    <t>Group: Income statement</t>
  </si>
  <si>
    <r>
      <t>INCOME STATEMENT</t>
    </r>
    <r>
      <rPr>
        <b/>
        <vertAlign val="superscript"/>
        <sz val="10"/>
        <color rgb="FFFFFFFF"/>
        <rFont val="BT Curve"/>
        <family val="2"/>
      </rPr>
      <t>1</t>
    </r>
  </si>
  <si>
    <t>FY23</t>
  </si>
  <si>
    <t>FY24</t>
  </si>
  <si>
    <t>FY25</t>
  </si>
  <si>
    <t>£m unless otherwise stated</t>
  </si>
  <si>
    <t>H1</t>
  </si>
  <si>
    <t>H2</t>
  </si>
  <si>
    <t>Full year</t>
  </si>
  <si>
    <t>Revenue</t>
  </si>
  <si>
    <t>Consumer</t>
  </si>
  <si>
    <r>
      <t>Business</t>
    </r>
    <r>
      <rPr>
        <vertAlign val="superscript"/>
        <sz val="10"/>
        <color rgb="FF000000"/>
        <rFont val="BT Curve"/>
        <family val="2"/>
      </rPr>
      <t>4</t>
    </r>
  </si>
  <si>
    <r>
      <t>International</t>
    </r>
    <r>
      <rPr>
        <vertAlign val="superscript"/>
        <sz val="10"/>
        <color rgb="FF000000"/>
        <rFont val="BT Curve"/>
        <family val="2"/>
      </rPr>
      <t>4</t>
    </r>
  </si>
  <si>
    <t>Openreach</t>
  </si>
  <si>
    <t>Other</t>
  </si>
  <si>
    <r>
      <t>Intra-group items</t>
    </r>
    <r>
      <rPr>
        <vertAlign val="superscript"/>
        <sz val="10"/>
        <color rgb="FF000000"/>
        <rFont val="BT Curve"/>
        <family val="2"/>
      </rPr>
      <t>4</t>
    </r>
  </si>
  <si>
    <r>
      <rPr>
        <b/>
        <sz val="10"/>
        <color rgb="FF000000"/>
        <rFont val="BT Curve"/>
        <family val="2"/>
      </rPr>
      <t>Total Group revenue</t>
    </r>
    <r>
      <rPr>
        <b/>
        <vertAlign val="superscript"/>
        <sz val="10"/>
        <color rgb="FF000000"/>
        <rFont val="BT Curve"/>
        <family val="2"/>
      </rPr>
      <t>1,2</t>
    </r>
  </si>
  <si>
    <t xml:space="preserve">YoY </t>
  </si>
  <si>
    <t xml:space="preserve">UK Service Revenue </t>
  </si>
  <si>
    <r>
      <rPr>
        <b/>
        <sz val="10"/>
        <color rgb="FF000000"/>
        <rFont val="BT Curve"/>
        <family val="2"/>
      </rPr>
      <t>Total UK Service revenue</t>
    </r>
    <r>
      <rPr>
        <b/>
        <vertAlign val="superscript"/>
        <sz val="10"/>
        <color rgb="FF000000"/>
        <rFont val="BT Curve"/>
        <family val="2"/>
      </rPr>
      <t>1,2</t>
    </r>
    <r>
      <rPr>
        <b/>
        <vertAlign val="superscript"/>
        <sz val="10"/>
        <color rgb="FF000000"/>
        <rFont val="BT Curve"/>
        <family val="2"/>
      </rPr>
      <t>,</t>
    </r>
    <r>
      <rPr>
        <b/>
        <vertAlign val="superscript"/>
        <sz val="10"/>
        <color rgb="FF000000"/>
        <rFont val="BT Curve"/>
        <family val="2"/>
      </rPr>
      <t>3</t>
    </r>
  </si>
  <si>
    <t>EBITDA</t>
  </si>
  <si>
    <r>
      <rPr>
        <sz val="10"/>
        <color rgb="FF000000"/>
        <rFont val="BT Curve"/>
        <family val="2"/>
      </rPr>
      <t>International</t>
    </r>
    <r>
      <rPr>
        <vertAlign val="superscript"/>
        <sz val="10"/>
        <color rgb="FF000000"/>
        <rFont val="BT Curve"/>
        <family val="2"/>
      </rPr>
      <t>4</t>
    </r>
  </si>
  <si>
    <r>
      <rPr>
        <b/>
        <sz val="10"/>
        <color rgb="FF000000"/>
        <rFont val="BT Curve"/>
        <family val="2"/>
      </rPr>
      <t>Total Group EBITDA</t>
    </r>
    <r>
      <rPr>
        <b/>
        <vertAlign val="superscript"/>
        <sz val="10"/>
        <color rgb="FF000000"/>
        <rFont val="BT Curve"/>
        <family val="2"/>
      </rPr>
      <t>1,2</t>
    </r>
  </si>
  <si>
    <t>YoY</t>
  </si>
  <si>
    <t>Margin</t>
  </si>
  <si>
    <t>Income Statement page 1 of 2</t>
  </si>
  <si>
    <r>
      <rPr>
        <sz val="10"/>
        <color rgb="FF000000"/>
        <rFont val="BT Curve"/>
        <family val="2"/>
      </rPr>
      <t>Operating costs before D&amp;A and specific items</t>
    </r>
    <r>
      <rPr>
        <vertAlign val="superscript"/>
        <sz val="10"/>
        <color rgb="FF000000"/>
        <rFont val="BT Curve"/>
        <family val="2"/>
      </rPr>
      <t>1</t>
    </r>
  </si>
  <si>
    <r>
      <rPr>
        <sz val="10"/>
        <color rgb="FF000000"/>
        <rFont val="BT Curve"/>
        <family val="2"/>
      </rPr>
      <t>Depreciation and amortisation</t>
    </r>
    <r>
      <rPr>
        <vertAlign val="superscript"/>
        <sz val="10"/>
        <color rgb="FF000000"/>
        <rFont val="BT Curve"/>
        <family val="2"/>
      </rPr>
      <t>1</t>
    </r>
  </si>
  <si>
    <r>
      <rPr>
        <sz val="10"/>
        <color rgb="FF000000"/>
        <rFont val="BT Curve"/>
        <family val="2"/>
      </rPr>
      <t>Of which lease depreciation</t>
    </r>
    <r>
      <rPr>
        <vertAlign val="superscript"/>
        <sz val="10"/>
        <color rgb="FF000000"/>
        <rFont val="BT Curve"/>
        <family val="2"/>
      </rPr>
      <t>1</t>
    </r>
  </si>
  <si>
    <r>
      <rPr>
        <b/>
        <sz val="10"/>
        <color rgb="FF000000"/>
        <rFont val="BT Curve"/>
        <family val="2"/>
      </rPr>
      <t>Adjusted operating profit</t>
    </r>
    <r>
      <rPr>
        <b/>
        <vertAlign val="superscript"/>
        <sz val="10"/>
        <color rgb="FF000000"/>
        <rFont val="BT Curve"/>
        <family val="2"/>
      </rPr>
      <t>1</t>
    </r>
  </si>
  <si>
    <r>
      <rPr>
        <sz val="10"/>
        <color rgb="FF000000"/>
        <rFont val="BT Curve"/>
        <family val="2"/>
      </rPr>
      <t>Net finance expense</t>
    </r>
    <r>
      <rPr>
        <vertAlign val="superscript"/>
        <sz val="10"/>
        <color rgb="FF000000"/>
        <rFont val="BT Curve"/>
        <family val="2"/>
      </rPr>
      <t>3</t>
    </r>
  </si>
  <si>
    <r>
      <rPr>
        <sz val="10"/>
        <color rgb="FF000000"/>
        <rFont val="BT Curve"/>
        <family val="2"/>
      </rPr>
      <t>Of which lease interest</t>
    </r>
    <r>
      <rPr>
        <vertAlign val="superscript"/>
        <sz val="10"/>
        <color rgb="FF000000"/>
        <rFont val="BT Curve"/>
        <family val="2"/>
      </rPr>
      <t>3</t>
    </r>
  </si>
  <si>
    <r>
      <rPr>
        <sz val="10"/>
        <color rgb="FF000000"/>
        <rFont val="BT Curve"/>
        <family val="2"/>
      </rPr>
      <t>Share of post tax profits/losses of assoc. &amp; JVs</t>
    </r>
    <r>
      <rPr>
        <vertAlign val="superscript"/>
        <sz val="10"/>
        <color rgb="FF000000"/>
        <rFont val="BT Curve"/>
        <family val="2"/>
      </rPr>
      <t>3</t>
    </r>
  </si>
  <si>
    <r>
      <rPr>
        <b/>
        <sz val="10"/>
        <color rgb="FF000000"/>
        <rFont val="BT Curve"/>
        <family val="2"/>
      </rPr>
      <t>Adjusted profit before tax</t>
    </r>
    <r>
      <rPr>
        <b/>
        <vertAlign val="superscript"/>
        <sz val="10"/>
        <color rgb="FF000000"/>
        <rFont val="BT Curve"/>
        <family val="2"/>
      </rPr>
      <t>3</t>
    </r>
  </si>
  <si>
    <r>
      <rPr>
        <sz val="10"/>
        <color rgb="FF000000"/>
        <rFont val="BT Curve"/>
        <family val="2"/>
      </rPr>
      <t>Total specific items</t>
    </r>
    <r>
      <rPr>
        <vertAlign val="superscript"/>
        <sz val="10"/>
        <color rgb="FF000000"/>
        <rFont val="BT Curve"/>
        <family val="2"/>
      </rPr>
      <t>3</t>
    </r>
  </si>
  <si>
    <r>
      <rPr>
        <sz val="10"/>
        <color rgb="FF000000"/>
        <rFont val="BT Curve"/>
        <family val="2"/>
      </rPr>
      <t>Of which impact operating profit</t>
    </r>
    <r>
      <rPr>
        <vertAlign val="superscript"/>
        <sz val="10"/>
        <color rgb="FF000000"/>
        <rFont val="BT Curve"/>
        <family val="2"/>
      </rPr>
      <t>3</t>
    </r>
  </si>
  <si>
    <r>
      <rPr>
        <sz val="10"/>
        <color rgb="FF000000"/>
        <rFont val="BT Curve"/>
        <family val="2"/>
      </rPr>
      <t>Of which net interest on pensions</t>
    </r>
    <r>
      <rPr>
        <vertAlign val="superscript"/>
        <sz val="10"/>
        <color rgb="FF000000"/>
        <rFont val="BT Curve"/>
        <family val="2"/>
      </rPr>
      <t>3</t>
    </r>
  </si>
  <si>
    <r>
      <rPr>
        <b/>
        <sz val="10"/>
        <color rgb="FF000000"/>
        <rFont val="BT Curve"/>
        <family val="2"/>
      </rPr>
      <t>Reported profit before tax</t>
    </r>
    <r>
      <rPr>
        <b/>
        <vertAlign val="superscript"/>
        <sz val="10"/>
        <color rgb="FF000000"/>
        <rFont val="BT Curve"/>
        <family val="2"/>
      </rPr>
      <t>3</t>
    </r>
  </si>
  <si>
    <r>
      <rPr>
        <sz val="10"/>
        <color rgb="FF000000"/>
        <rFont val="BT Curve"/>
        <family val="2"/>
      </rPr>
      <t>Tax excluding tax on specific items</t>
    </r>
    <r>
      <rPr>
        <vertAlign val="superscript"/>
        <sz val="10"/>
        <color rgb="FF000000"/>
        <rFont val="BT Curve"/>
        <family val="2"/>
      </rPr>
      <t>3</t>
    </r>
  </si>
  <si>
    <r>
      <rPr>
        <sz val="10"/>
        <color rgb="FF000000"/>
        <rFont val="BT Curve"/>
        <family val="2"/>
      </rPr>
      <t>Tax rate before specific items</t>
    </r>
    <r>
      <rPr>
        <vertAlign val="superscript"/>
        <sz val="10"/>
        <color rgb="FF000000"/>
        <rFont val="BT Curve"/>
        <family val="2"/>
      </rPr>
      <t>3</t>
    </r>
  </si>
  <si>
    <r>
      <rPr>
        <sz val="10"/>
        <color rgb="FF000000"/>
        <rFont val="BT Curve"/>
        <family val="2"/>
      </rPr>
      <t>Tax on specific items</t>
    </r>
    <r>
      <rPr>
        <vertAlign val="superscript"/>
        <sz val="10"/>
        <color rgb="FF000000"/>
        <rFont val="BT Curve"/>
        <family val="2"/>
      </rPr>
      <t>3</t>
    </r>
  </si>
  <si>
    <r>
      <rPr>
        <b/>
        <sz val="10"/>
        <color rgb="FF000000"/>
        <rFont val="BT Curve"/>
        <family val="2"/>
      </rPr>
      <t>Profit after tax</t>
    </r>
    <r>
      <rPr>
        <b/>
        <vertAlign val="superscript"/>
        <sz val="10"/>
        <color rgb="FF000000"/>
        <rFont val="BT Curve"/>
        <family val="2"/>
      </rPr>
      <t>3</t>
    </r>
  </si>
  <si>
    <r>
      <rPr>
        <sz val="10"/>
        <color rgb="FF000000"/>
        <rFont val="BT Curve"/>
        <family val="2"/>
      </rPr>
      <t>Adjusted basic earnings per share (pence)</t>
    </r>
    <r>
      <rPr>
        <vertAlign val="superscript"/>
        <sz val="10"/>
        <color rgb="FF000000"/>
        <rFont val="BT Curve"/>
        <family val="2"/>
      </rPr>
      <t>3</t>
    </r>
  </si>
  <si>
    <r>
      <rPr>
        <sz val="10"/>
        <color rgb="FF000000"/>
        <rFont val="BT Curve"/>
        <family val="2"/>
      </rPr>
      <t>Reported basic earnings per share (pence)</t>
    </r>
    <r>
      <rPr>
        <vertAlign val="superscript"/>
        <sz val="10"/>
        <color rgb="FF000000"/>
        <rFont val="BT Curve"/>
        <family val="2"/>
      </rPr>
      <t>3</t>
    </r>
  </si>
  <si>
    <t>Dividend per share (pence)</t>
  </si>
  <si>
    <t>Average number of shares in issue (m)</t>
  </si>
  <si>
    <r>
      <rPr>
        <vertAlign val="superscript"/>
        <sz val="10"/>
        <color rgb="FF000000"/>
        <rFont val="BT Curve"/>
        <family val="2"/>
      </rPr>
      <t xml:space="preserve">1 </t>
    </r>
    <r>
      <rPr>
        <sz val="10"/>
        <color rgb="FF000000"/>
        <rFont val="BT Curve"/>
        <family val="2"/>
      </rPr>
      <t>Numbers at H1 FY23 are presented on a sports JV pro forma basis to reflect the FY23 BT Sport JV transaction</t>
    </r>
  </si>
  <si>
    <r>
      <rPr>
        <vertAlign val="superscript"/>
        <sz val="10"/>
        <color rgb="FF000000"/>
        <rFont val="BT Curve"/>
        <family val="2"/>
      </rPr>
      <t xml:space="preserve">2 </t>
    </r>
    <r>
      <rPr>
        <sz val="10"/>
        <color rgb="FF000000"/>
        <rFont val="BT Curve"/>
        <family val="2"/>
      </rPr>
      <t xml:space="preserve">Adjusted, i.e. before specific items </t>
    </r>
  </si>
  <si>
    <r>
      <rPr>
        <vertAlign val="superscript"/>
        <sz val="10"/>
        <color rgb="FF000000"/>
        <rFont val="BT Curve"/>
        <family val="2"/>
      </rPr>
      <t xml:space="preserve">3 </t>
    </r>
    <r>
      <rPr>
        <sz val="10"/>
        <color rgb="FF000000"/>
        <rFont val="BT Curve"/>
        <family val="2"/>
      </rPr>
      <t>No figures are shown below Adjusted Operating Profit prior in H1 FY23 as figures prior to this date are on a sports JV pro forma basis</t>
    </r>
  </si>
  <si>
    <r>
      <rPr>
        <vertAlign val="superscript"/>
        <sz val="10"/>
        <color rgb="FF000000"/>
        <rFont val="BT Curve"/>
        <family val="2"/>
      </rPr>
      <t xml:space="preserve">4 </t>
    </r>
    <r>
      <rPr>
        <sz val="10"/>
        <color rgb="FF000000"/>
        <rFont val="BT Curve"/>
        <family val="2"/>
      </rPr>
      <t xml:space="preserve">Revenue, UK Service Revenue and EBITDA for FY25 has been re-presented to reflect the separation of the International CFU from Business forming a new CFU. FY23 and FY24 have not been re-presented. The net impact of the changes in trading relationships is immaterial for these periods. </t>
    </r>
  </si>
  <si>
    <t>Please see the Glossary pages for relevant definitions, including UK Service Revenue</t>
  </si>
  <si>
    <t>Income Statement page 2 of 2</t>
  </si>
  <si>
    <t>Group: Cash flow &amp; net debt</t>
  </si>
  <si>
    <t>CASH FLOW &amp; NET DEBT</t>
  </si>
  <si>
    <r>
      <rPr>
        <b/>
        <sz val="9"/>
        <color rgb="FF000000"/>
        <rFont val="BT Curve"/>
        <family val="2"/>
      </rPr>
      <t>Total Group EBITDA</t>
    </r>
    <r>
      <rPr>
        <b/>
        <vertAlign val="superscript"/>
        <sz val="9"/>
        <color rgb="FF000000"/>
        <rFont val="BT Curve"/>
        <family val="2"/>
      </rPr>
      <t>1</t>
    </r>
  </si>
  <si>
    <t>Interest (includes notional cash interest on leases)</t>
  </si>
  <si>
    <t>Tax (ex cash tax benefit of pension deficit payments)</t>
  </si>
  <si>
    <t>Lease payments</t>
  </si>
  <si>
    <t>Change in working capital and other</t>
  </si>
  <si>
    <t>Cash available for investment and distribution</t>
  </si>
  <si>
    <t>Cash capital expenditure</t>
  </si>
  <si>
    <t>Normalised free cash flow</t>
  </si>
  <si>
    <t xml:space="preserve">Payments/refund for the acqusition of spectrum </t>
  </si>
  <si>
    <t>Net cash flow from specific items</t>
  </si>
  <si>
    <t>Reported free cash flow</t>
  </si>
  <si>
    <t>Equity dividends paid</t>
  </si>
  <si>
    <t>Repurchase of ordinary share capital</t>
  </si>
  <si>
    <t>Residual free cash flow</t>
  </si>
  <si>
    <t>Cash tax benefit of pension deficit payments</t>
  </si>
  <si>
    <t>Gross pension deficit payment</t>
  </si>
  <si>
    <t>Free cash flow post pension deficit payments</t>
  </si>
  <si>
    <t>Net change in lease liabilities</t>
  </si>
  <si>
    <t>Change in net (debt)/cash</t>
  </si>
  <si>
    <t>Net (debt)/cash (reported)</t>
  </si>
  <si>
    <r>
      <rPr>
        <sz val="9"/>
        <color rgb="FF000000"/>
        <rFont val="BT Curve"/>
        <family val="2"/>
      </rPr>
      <t>Lease liabilities</t>
    </r>
    <r>
      <rPr>
        <vertAlign val="superscript"/>
        <sz val="9"/>
        <color rgb="FF000000"/>
        <rFont val="BT Curve"/>
        <family val="2"/>
      </rPr>
      <t>2</t>
    </r>
  </si>
  <si>
    <t>Net financial (debt)/cash (excluding lease liabilities)</t>
  </si>
  <si>
    <r>
      <rPr>
        <vertAlign val="superscript"/>
        <sz val="9"/>
        <color rgb="FF000000"/>
        <rFont val="BT Curve"/>
        <family val="2"/>
      </rPr>
      <t>1</t>
    </r>
    <r>
      <rPr>
        <sz val="9"/>
        <color rgb="FF000000"/>
        <rFont val="BT Curve"/>
        <family val="2"/>
      </rPr>
      <t xml:space="preserve"> Adjusted, i.e. before specific items. Numbers at H1 FY23 are presented on a sports JV pro forma basis to reflect the FY23 BT Sport JV transaction</t>
    </r>
  </si>
  <si>
    <r>
      <rPr>
        <vertAlign val="superscript"/>
        <sz val="9"/>
        <color rgb="FF000000"/>
        <rFont val="BT Curve"/>
        <family val="2"/>
      </rPr>
      <t>2</t>
    </r>
    <r>
      <rPr>
        <sz val="9"/>
        <color rgb="FF000000"/>
        <rFont val="BT Curve"/>
        <family val="2"/>
      </rPr>
      <t xml:space="preserve"> £81m lease liabilities are classified as held for sale at FY25</t>
    </r>
  </si>
  <si>
    <t>Please see the Glossary pages for relevant definitions</t>
  </si>
  <si>
    <t>End</t>
  </si>
  <si>
    <t xml:space="preserve">Group: Costs </t>
  </si>
  <si>
    <r>
      <rPr>
        <b/>
        <sz val="10"/>
        <color rgb="FFFFFFFF"/>
        <rFont val="BT Curve"/>
        <family val="2"/>
      </rPr>
      <t>OPERATING COSTS</t>
    </r>
    <r>
      <rPr>
        <b/>
        <vertAlign val="superscript"/>
        <sz val="10"/>
        <color rgb="FFFFFFFF"/>
        <rFont val="BT Curve"/>
        <family val="2"/>
      </rPr>
      <t>1</t>
    </r>
  </si>
  <si>
    <t>Wages and salaries</t>
  </si>
  <si>
    <t>Social security costs</t>
  </si>
  <si>
    <t>Other pension costs</t>
  </si>
  <si>
    <t>Share-based payments</t>
  </si>
  <si>
    <t>Gross labour costs</t>
  </si>
  <si>
    <t>Capitalised direct labour</t>
  </si>
  <si>
    <t>Net staff costs</t>
  </si>
  <si>
    <t>Indirect labour costs</t>
  </si>
  <si>
    <t>Capitalised indirect labour</t>
  </si>
  <si>
    <t>Net indirect labour costs</t>
  </si>
  <si>
    <t>Net labour costs</t>
  </si>
  <si>
    <r>
      <rPr>
        <sz val="10"/>
        <color rgb="FF000000"/>
        <rFont val="BT Curve"/>
        <family val="2"/>
      </rPr>
      <t>Product costs</t>
    </r>
    <r>
      <rPr>
        <vertAlign val="superscript"/>
        <sz val="10"/>
        <color rgb="FF000000"/>
        <rFont val="BT Curve"/>
        <family val="2"/>
      </rPr>
      <t>2</t>
    </r>
  </si>
  <si>
    <t>External sales commissions</t>
  </si>
  <si>
    <t>Payments to telecommunications operators</t>
  </si>
  <si>
    <t>Property and energy costs</t>
  </si>
  <si>
    <t>Network operating and IT costs</t>
  </si>
  <si>
    <r>
      <rPr>
        <sz val="10"/>
        <color rgb="FF000000"/>
        <rFont val="BT Curve"/>
        <family val="2"/>
      </rPr>
      <t>TV programme rights charges</t>
    </r>
    <r>
      <rPr>
        <vertAlign val="superscript"/>
        <sz val="10"/>
        <color rgb="FF000000"/>
        <rFont val="BT Curve"/>
        <family val="2"/>
      </rPr>
      <t>2</t>
    </r>
  </si>
  <si>
    <t>Provision and Installation</t>
  </si>
  <si>
    <t>Marketing and sales</t>
  </si>
  <si>
    <t>Net Impairment losses on trade receivables &amp; contract assets</t>
  </si>
  <si>
    <t>Other operating costs</t>
  </si>
  <si>
    <t>Other operating income</t>
  </si>
  <si>
    <t>Depreciation and amortisation (D&amp;A)</t>
  </si>
  <si>
    <t>Total operating costs before specific items</t>
  </si>
  <si>
    <r>
      <rPr>
        <sz val="10"/>
        <color rgb="FF000000"/>
        <rFont val="BT Curve"/>
        <family val="2"/>
      </rPr>
      <t>Specific items</t>
    </r>
    <r>
      <rPr>
        <vertAlign val="superscript"/>
        <sz val="10"/>
        <color rgb="FF000000"/>
        <rFont val="BT Curve"/>
        <family val="2"/>
      </rPr>
      <t>3</t>
    </r>
  </si>
  <si>
    <t>Total operating costs</t>
  </si>
  <si>
    <r>
      <rPr>
        <sz val="10"/>
        <color rgb="FF000000"/>
        <rFont val="BT Curve"/>
        <family val="2"/>
      </rPr>
      <t>Business</t>
    </r>
    <r>
      <rPr>
        <vertAlign val="superscript"/>
        <sz val="10"/>
        <color rgb="FF000000"/>
        <rFont val="BT Curve"/>
        <family val="2"/>
      </rPr>
      <t>6</t>
    </r>
  </si>
  <si>
    <r>
      <rPr>
        <sz val="10"/>
        <color rgb="FF000000"/>
        <rFont val="BT Curve"/>
        <family val="2"/>
      </rPr>
      <t>International</t>
    </r>
    <r>
      <rPr>
        <vertAlign val="superscript"/>
        <sz val="10"/>
        <color rgb="FF000000"/>
        <rFont val="BT Curve"/>
        <family val="2"/>
      </rPr>
      <t>6</t>
    </r>
  </si>
  <si>
    <r>
      <rPr>
        <b/>
        <sz val="10"/>
        <color rgb="FF000000"/>
        <rFont val="BT Curve"/>
        <family val="2"/>
      </rPr>
      <t>Total Group</t>
    </r>
    <r>
      <rPr>
        <b/>
        <vertAlign val="superscript"/>
        <sz val="10"/>
        <color rgb="FF000000"/>
        <rFont val="BT Curve"/>
        <family val="2"/>
      </rPr>
      <t>4</t>
    </r>
  </si>
  <si>
    <t>Of which capacity/network</t>
  </si>
  <si>
    <t>Of which customer driven</t>
  </si>
  <si>
    <t>Of which systems/IT</t>
  </si>
  <si>
    <t>Of which non-network infrastructure</t>
  </si>
  <si>
    <t>ROLES</t>
  </si>
  <si>
    <r>
      <rPr>
        <b/>
        <sz val="10"/>
        <color rgb="FFFFFFFF"/>
        <rFont val="BT Curve"/>
        <family val="2"/>
      </rPr>
      <t>Full-time equivalent</t>
    </r>
    <r>
      <rPr>
        <b/>
        <vertAlign val="superscript"/>
        <sz val="10"/>
        <color rgb="FFFFFFFF"/>
        <rFont val="BT Curve"/>
        <family val="2"/>
      </rPr>
      <t>5</t>
    </r>
  </si>
  <si>
    <t>Total Labour Resource (including subcontracted labour)</t>
  </si>
  <si>
    <t>Total Labour Resource (excluding subcontracted labour)</t>
  </si>
  <si>
    <t>Of which Consumer FTE</t>
  </si>
  <si>
    <t>Of which Business FTE</t>
  </si>
  <si>
    <t>Of which Openreach FTE</t>
  </si>
  <si>
    <t>Of which Other FTE</t>
  </si>
  <si>
    <r>
      <rPr>
        <vertAlign val="superscript"/>
        <sz val="10"/>
        <color rgb="FF000000"/>
        <rFont val="BT Curve"/>
        <family val="2"/>
      </rPr>
      <t>1</t>
    </r>
    <r>
      <rPr>
        <sz val="10"/>
        <color rgb="FF000000"/>
        <rFont val="BT Curve"/>
        <family val="2"/>
      </rPr>
      <t xml:space="preserve"> Numbers at H1 FY23 are presented on a sports JV pro forma basis to reflect the FY23 BT Sport JV transaction. Numbers prior to H1 FY25 have been restated for employee pension costs, reclassification of sales commissions to wages and salaries, and other reclassifications between cost categories.</t>
    </r>
  </si>
  <si>
    <r>
      <rPr>
        <vertAlign val="superscript"/>
        <sz val="10"/>
        <color rgb="FF000000"/>
        <rFont val="BT Curve"/>
        <family val="2"/>
      </rPr>
      <t>2</t>
    </r>
    <r>
      <rPr>
        <sz val="10"/>
        <color rgb="FF000000"/>
        <rFont val="BT Curve"/>
        <family val="2"/>
      </rPr>
      <t xml:space="preserve"> Following the FY23 BT Sport JV transaction, from H1 FY23, Product Costs include balances payable to the JV under the minimum revenue guarantee, and the unwind of the on-market portion of the minimum revenue guarantee provision (H2 FY25: £155m, H1 FY25: £149m, H2 FY24: £152m, H1 FY24: £145m, H2 FY23: £176m)</t>
    </r>
  </si>
  <si>
    <r>
      <rPr>
        <vertAlign val="superscript"/>
        <sz val="10"/>
        <color rgb="FF000000"/>
        <rFont val="BT Curve"/>
        <family val="2"/>
      </rPr>
      <t>3</t>
    </r>
    <r>
      <rPr>
        <sz val="10"/>
        <color rgb="FF000000"/>
        <rFont val="BT Curve"/>
        <family val="2"/>
      </rPr>
      <t xml:space="preserve"> H1 FY23 specific items are adjusted by £178m to remove costs relating to the 2023 Sports JV disposal.</t>
    </r>
  </si>
  <si>
    <r>
      <rPr>
        <vertAlign val="superscript"/>
        <sz val="10"/>
        <color rgb="FF000000"/>
        <rFont val="BT Curve"/>
        <family val="2"/>
      </rPr>
      <t>4</t>
    </r>
    <r>
      <rPr>
        <sz val="10"/>
        <color rgb="FF000000"/>
        <rFont val="BT Curve"/>
        <family val="2"/>
      </rPr>
      <t xml:space="preserve"> Gainshare payments relating to grant liabilities, for example BDUK, are not included in capacity/network: FY25: £106m; FY24: £215m; FY23: £18m;</t>
    </r>
  </si>
  <si>
    <t xml:space="preserve">5 FTE have not been re-presented for the creation of the International unit, for FY26 employee numbers will be split between the CFUs to be reported in this period. </t>
  </si>
  <si>
    <t>FINANCIAL</t>
  </si>
  <si>
    <t>Service revenue</t>
  </si>
  <si>
    <r>
      <rPr>
        <sz val="9"/>
        <color rgb="FF000000"/>
        <rFont val="BT Curve"/>
        <family val="2"/>
      </rPr>
      <t xml:space="preserve">Of which broadband </t>
    </r>
    <r>
      <rPr>
        <vertAlign val="superscript"/>
        <sz val="9"/>
        <color rgb="FF000000"/>
        <rFont val="BT Curve"/>
        <family val="2"/>
      </rPr>
      <t>1</t>
    </r>
  </si>
  <si>
    <r>
      <rPr>
        <sz val="9"/>
        <color rgb="FF000000"/>
        <rFont val="BT Curve"/>
        <family val="2"/>
      </rPr>
      <t>Of which postpaid mobile</t>
    </r>
    <r>
      <rPr>
        <vertAlign val="superscript"/>
        <sz val="9"/>
        <color rgb="FF000000"/>
        <rFont val="BT Curve"/>
        <family val="2"/>
      </rPr>
      <t>1</t>
    </r>
  </si>
  <si>
    <t>Equipment &amp; Other</t>
  </si>
  <si>
    <t>Total</t>
  </si>
  <si>
    <t>Of which Internal</t>
  </si>
  <si>
    <t>Of which UK Service Revenue</t>
  </si>
  <si>
    <t>-</t>
  </si>
  <si>
    <t>OPERATIONAL</t>
  </si>
  <si>
    <t>Average revenue per customer (£ per month)</t>
  </si>
  <si>
    <r>
      <rPr>
        <sz val="9"/>
        <color rgb="FF000000"/>
        <rFont val="BT Curve"/>
        <family val="2"/>
      </rPr>
      <t>Broadband customers</t>
    </r>
    <r>
      <rPr>
        <vertAlign val="superscript"/>
        <sz val="9"/>
        <color rgb="FF000000"/>
        <rFont val="BT Curve"/>
        <family val="2"/>
      </rPr>
      <t>1</t>
    </r>
  </si>
  <si>
    <r>
      <rPr>
        <sz val="9"/>
        <color rgb="FF000000"/>
        <rFont val="BT Curve"/>
        <family val="2"/>
      </rPr>
      <t>Postpaid mobile</t>
    </r>
    <r>
      <rPr>
        <vertAlign val="superscript"/>
        <sz val="9"/>
        <color rgb="FF000000"/>
        <rFont val="BT Curve"/>
        <family val="2"/>
      </rPr>
      <t>1,</t>
    </r>
    <r>
      <rPr>
        <vertAlign val="superscript"/>
        <sz val="9"/>
        <color rgb="FF000000"/>
        <rFont val="BT Curve"/>
        <family val="2"/>
      </rPr>
      <t>2</t>
    </r>
  </si>
  <si>
    <t>Monthly churn</t>
  </si>
  <si>
    <t>Broadband</t>
  </si>
  <si>
    <t>Postpaid mobile</t>
  </si>
  <si>
    <t>Fibre share of broadband base</t>
  </si>
  <si>
    <t>Superfast</t>
  </si>
  <si>
    <t>Ultrafast</t>
  </si>
  <si>
    <t>Best Network</t>
  </si>
  <si>
    <t>Total broadband connections (000s)</t>
  </si>
  <si>
    <t>Of which FTTP (000s)</t>
  </si>
  <si>
    <r>
      <rPr>
        <sz val="9"/>
        <color rgb="FF000000"/>
        <rFont val="BT Curve"/>
        <family val="2"/>
      </rPr>
      <t>Total postpaid mobile connections (000s)</t>
    </r>
    <r>
      <rPr>
        <vertAlign val="superscript"/>
        <sz val="9"/>
        <color rgb="FF000000"/>
        <rFont val="BT Curve"/>
        <family val="2"/>
      </rPr>
      <t>2</t>
    </r>
  </si>
  <si>
    <r>
      <rPr>
        <sz val="9"/>
        <color rgb="FF000000"/>
        <rFont val="BT Curve"/>
        <family val="2"/>
      </rPr>
      <t>Of which 5G (000s)</t>
    </r>
    <r>
      <rPr>
        <vertAlign val="superscript"/>
        <sz val="9"/>
        <color rgb="FF000000"/>
        <rFont val="BT Curve"/>
        <family val="2"/>
      </rPr>
      <t>3</t>
    </r>
  </si>
  <si>
    <t>Broadband average customer data monthly usage (GB)</t>
  </si>
  <si>
    <t>Postpaid mobile average customer monthly data usage (GB)</t>
  </si>
  <si>
    <t>Convergence</t>
  </si>
  <si>
    <t>Fixed &amp; Mobile convergence</t>
  </si>
  <si>
    <t>Revenue generating units per address</t>
  </si>
  <si>
    <t>Operating profit</t>
  </si>
  <si>
    <t>Reported capital expenditure</t>
  </si>
  <si>
    <r>
      <rPr>
        <b/>
        <sz val="9"/>
        <color rgb="FF000000"/>
        <rFont val="BT Curve"/>
        <family val="2"/>
      </rPr>
      <t>Normalised free cash flow</t>
    </r>
    <r>
      <rPr>
        <b/>
        <vertAlign val="superscript"/>
        <sz val="9"/>
        <color rgb="FF000000"/>
        <rFont val="BT Curve"/>
        <family val="2"/>
      </rPr>
      <t>4</t>
    </r>
  </si>
  <si>
    <r>
      <rPr>
        <vertAlign val="superscript"/>
        <sz val="9"/>
        <color rgb="FF000000"/>
        <rFont val="BT Curve"/>
        <family val="2"/>
      </rPr>
      <t>1</t>
    </r>
    <r>
      <rPr>
        <sz val="9"/>
        <color rgb="FF000000"/>
        <rFont val="BT Curve"/>
        <family val="2"/>
      </rPr>
      <t xml:space="preserve"> Consumer have reassessed the treatment of EE One and more specifically the standalone selling price of each good and service provided to the customer under the converged offering, and as such the allocation of the total transaction price to be received under the contract to each distinct product. This has resulted in a reclassification of revenues between product types increasing broadband revenue by £37m in H1 FY25 and reducing postpaid mobile revenue by £37m in H1 FY25 </t>
    </r>
  </si>
  <si>
    <r>
      <rPr>
        <vertAlign val="superscript"/>
        <sz val="9"/>
        <color rgb="FF000000"/>
        <rFont val="BT Curve"/>
        <family val="2"/>
      </rPr>
      <t>2</t>
    </r>
    <r>
      <rPr>
        <sz val="9"/>
        <color rgb="FF000000"/>
        <rFont val="BT Curve"/>
        <family val="2"/>
      </rPr>
      <t xml:space="preserve"> Includes the impact of our strategic decision to run down the lower-ARPU Plusnet Mobile base in H1 FY24</t>
    </r>
    <r>
      <rPr>
        <vertAlign val="superscript"/>
        <sz val="9"/>
        <color rgb="FF000000"/>
        <rFont val="BT Curve"/>
        <family val="2"/>
      </rPr>
      <t>.</t>
    </r>
  </si>
  <si>
    <r>
      <rPr>
        <vertAlign val="superscript"/>
        <sz val="9"/>
        <color rgb="FF000000"/>
        <rFont val="BT Curve"/>
        <family val="2"/>
      </rPr>
      <t>3</t>
    </r>
    <r>
      <rPr>
        <sz val="9"/>
        <color rgb="FF000000"/>
        <rFont val="BT Curve"/>
        <family val="2"/>
      </rPr>
      <t xml:space="preserve"> Comparative figure for H2 FY24 has been restated to include contract types which were previously omitted</t>
    </r>
    <r>
      <rPr>
        <vertAlign val="superscript"/>
        <sz val="9"/>
        <color rgb="FF000000"/>
        <rFont val="BT Curve"/>
        <family val="2"/>
      </rPr>
      <t>.</t>
    </r>
  </si>
  <si>
    <r>
      <rPr>
        <vertAlign val="superscript"/>
        <sz val="9"/>
        <color rgb="FF000000"/>
        <rFont val="BT Curve"/>
        <family val="2"/>
      </rPr>
      <t>4</t>
    </r>
    <r>
      <rPr>
        <vertAlign val="superscript"/>
        <sz val="9"/>
        <color rgb="FF000000"/>
        <rFont val="BT Curve"/>
        <family val="2"/>
      </rPr>
      <t xml:space="preserve"> </t>
    </r>
    <r>
      <rPr>
        <sz val="9"/>
        <color rgb="FF000000"/>
        <rFont val="BT Curve"/>
        <family val="2"/>
      </rPr>
      <t>Excludes interest, tax and other corporate-level adjustments</t>
    </r>
    <r>
      <rPr>
        <vertAlign val="superscript"/>
        <sz val="9"/>
        <color rgb="FF000000"/>
        <rFont val="BT Curve"/>
        <family val="2"/>
      </rPr>
      <t>.</t>
    </r>
  </si>
  <si>
    <t>Business</t>
  </si>
  <si>
    <t xml:space="preserve">FINANCIAL </t>
  </si>
  <si>
    <t>Revenue by type</t>
  </si>
  <si>
    <t>Fixed</t>
  </si>
  <si>
    <t>Of which voice</t>
  </si>
  <si>
    <t>Of which broadband</t>
  </si>
  <si>
    <t>Of which WAN and Ethernet</t>
  </si>
  <si>
    <t>Mobile</t>
  </si>
  <si>
    <t>Of which retail mobile</t>
  </si>
  <si>
    <t>Managed services</t>
  </si>
  <si>
    <t>Of which Service Revenue</t>
  </si>
  <si>
    <t>Revenue by channels</t>
  </si>
  <si>
    <t>Small and Medium Businesses (SMB)</t>
  </si>
  <si>
    <t>Corporate and Public sector</t>
  </si>
  <si>
    <t>Wholesale &amp; Other</t>
  </si>
  <si>
    <t>Business page 1 of 2</t>
  </si>
  <si>
    <t>OPERATIONAL1</t>
  </si>
  <si>
    <t>Number of products/customers ('000s)</t>
  </si>
  <si>
    <r>
      <rPr>
        <b/>
        <sz val="9"/>
        <color rgb="FF000000"/>
        <rFont val="BT Curve"/>
        <family val="2"/>
      </rPr>
      <t>Voice lines</t>
    </r>
    <r>
      <rPr>
        <b/>
        <vertAlign val="superscript"/>
        <sz val="9"/>
        <color rgb="FF000000"/>
        <rFont val="BT Curve"/>
        <family val="2"/>
      </rPr>
      <t>1</t>
    </r>
  </si>
  <si>
    <t>Of which traditional voice lines</t>
  </si>
  <si>
    <t>Of which VoIP seats</t>
  </si>
  <si>
    <r>
      <rPr>
        <b/>
        <sz val="9"/>
        <color rgb="FF000000"/>
        <rFont val="BT Curve"/>
        <family val="2"/>
      </rPr>
      <t>External broadband lines</t>
    </r>
    <r>
      <rPr>
        <b/>
        <vertAlign val="superscript"/>
        <sz val="9"/>
        <color rgb="FF000000"/>
        <rFont val="BT Curve"/>
        <family val="2"/>
      </rPr>
      <t>1</t>
    </r>
  </si>
  <si>
    <t>Of which retail broadband lines</t>
  </si>
  <si>
    <t>Of which retail FTTP broadband lines</t>
  </si>
  <si>
    <t>Of which wholesale broadband lines</t>
  </si>
  <si>
    <t>Of which wholesale FTTP broadband lines</t>
  </si>
  <si>
    <r>
      <rPr>
        <b/>
        <sz val="9"/>
        <color rgb="FF000000"/>
        <rFont val="BT Curve"/>
        <family val="2"/>
      </rPr>
      <t>WAN and Ethernet</t>
    </r>
    <r>
      <rPr>
        <b/>
        <vertAlign val="superscript"/>
        <sz val="9"/>
        <color rgb="FF000000"/>
        <rFont val="BT Curve"/>
        <family val="2"/>
      </rPr>
      <t>1</t>
    </r>
  </si>
  <si>
    <r>
      <rPr>
        <b/>
        <sz val="9"/>
        <color rgb="FF000000"/>
        <rFont val="BT Curve"/>
        <family val="2"/>
      </rPr>
      <t>Mobile customers</t>
    </r>
    <r>
      <rPr>
        <b/>
        <vertAlign val="superscript"/>
        <sz val="9"/>
        <color rgb="FF000000"/>
        <rFont val="BT Curve"/>
        <family val="2"/>
      </rPr>
      <t>1</t>
    </r>
  </si>
  <si>
    <t>MVNO customers</t>
  </si>
  <si>
    <r>
      <rPr>
        <b/>
        <sz val="9"/>
        <color rgb="FF000000"/>
        <rFont val="BT Curve"/>
        <family val="2"/>
      </rPr>
      <t>Normalised free cash flow</t>
    </r>
    <r>
      <rPr>
        <b/>
        <vertAlign val="superscript"/>
        <sz val="9"/>
        <color rgb="FF000000"/>
        <rFont val="BT Curve"/>
        <family val="2"/>
      </rPr>
      <t>2</t>
    </r>
  </si>
  <si>
    <r>
      <rPr>
        <vertAlign val="superscript"/>
        <sz val="9"/>
        <color rgb="FF000000"/>
        <rFont val="BT Curve"/>
        <family val="2"/>
      </rPr>
      <t xml:space="preserve">1 </t>
    </r>
    <r>
      <rPr>
        <sz val="9"/>
        <color rgb="FF000000"/>
        <rFont val="BT Curve"/>
        <family val="2"/>
      </rPr>
      <t>Volumes for MNC accounts are now included, these accounts have been transferred to Business following the separation of Business and International. FY25 figures have been re-presented for comparability.</t>
    </r>
  </si>
  <si>
    <r>
      <rPr>
        <vertAlign val="superscript"/>
        <sz val="9"/>
        <color rgb="FF000000"/>
        <rFont val="BT Curve"/>
        <family val="2"/>
      </rPr>
      <t>2</t>
    </r>
    <r>
      <rPr>
        <vertAlign val="superscript"/>
        <sz val="9"/>
        <color rgb="FF000000"/>
        <rFont val="BT Curve"/>
        <family val="2"/>
      </rPr>
      <t xml:space="preserve"> </t>
    </r>
    <r>
      <rPr>
        <sz val="9"/>
        <color rgb="FF000000"/>
        <rFont val="BT Curve"/>
        <family val="2"/>
      </rPr>
      <t>Excludes interest, tax and other corporate-level adjustments</t>
    </r>
    <r>
      <rPr>
        <sz val="9"/>
        <color rgb="FF000000"/>
        <rFont val="BT Curve"/>
        <family val="2"/>
      </rPr>
      <t>.</t>
    </r>
  </si>
  <si>
    <t>Business page 2 of 2</t>
  </si>
  <si>
    <t>International</t>
  </si>
  <si>
    <t>International Accounts</t>
  </si>
  <si>
    <t>Portfolio and other</t>
  </si>
  <si>
    <t xml:space="preserve">Of which Internal </t>
  </si>
  <si>
    <r>
      <rPr>
        <b/>
        <sz val="9"/>
        <color rgb="FF000000"/>
        <rFont val="BT Curve"/>
        <family val="2"/>
      </rPr>
      <t>Normalised free cash flow</t>
    </r>
    <r>
      <rPr>
        <b/>
        <vertAlign val="superscript"/>
        <sz val="9"/>
        <color rgb="FF000000"/>
        <rFont val="BT Curve"/>
        <family val="2"/>
      </rPr>
      <t>1</t>
    </r>
  </si>
  <si>
    <r>
      <rPr>
        <vertAlign val="superscript"/>
        <sz val="9"/>
        <color rgb="FF000000"/>
        <rFont val="BT Curve"/>
        <family val="2"/>
      </rPr>
      <t>1</t>
    </r>
    <r>
      <rPr>
        <sz val="9"/>
        <color rgb="FF000000"/>
        <rFont val="BT Curve"/>
        <family val="2"/>
      </rPr>
      <t xml:space="preserve"> Excludes interest, tax and other corporate-level adjustments</t>
    </r>
    <r>
      <rPr>
        <sz val="9"/>
        <color rgb="FF000000"/>
        <rFont val="BT Curve"/>
        <family val="2"/>
      </rPr>
      <t>.</t>
    </r>
  </si>
  <si>
    <t>Broadband rental products</t>
  </si>
  <si>
    <t>Of which ADSL rental</t>
  </si>
  <si>
    <t xml:space="preserve">    YoY</t>
  </si>
  <si>
    <t>Of which VDSL rental</t>
  </si>
  <si>
    <t>Of which FTTP rental</t>
  </si>
  <si>
    <t>Voice only rental</t>
  </si>
  <si>
    <r>
      <rPr>
        <b/>
        <sz val="9"/>
        <color rgb="FF000000"/>
        <rFont val="BT Curve"/>
        <family val="2"/>
      </rPr>
      <t>Ethernet rental</t>
    </r>
    <r>
      <rPr>
        <b/>
        <vertAlign val="superscript"/>
        <sz val="9"/>
        <color rgb="FF000000"/>
        <rFont val="BT Curve"/>
        <family val="2"/>
      </rPr>
      <t>1</t>
    </r>
  </si>
  <si>
    <r>
      <t>Other</t>
    </r>
    <r>
      <rPr>
        <b/>
        <vertAlign val="superscript"/>
        <sz val="9"/>
        <color rgb="FF000000"/>
        <rFont val="BT Curve"/>
        <family val="2"/>
      </rPr>
      <t xml:space="preserve">1 </t>
    </r>
  </si>
  <si>
    <r>
      <t>Of which Internal</t>
    </r>
    <r>
      <rPr>
        <vertAlign val="superscript"/>
        <sz val="9"/>
        <color rgb="FF000000"/>
        <rFont val="BT Curve"/>
        <family val="2"/>
      </rPr>
      <t>7</t>
    </r>
  </si>
  <si>
    <r>
      <t>YoY</t>
    </r>
    <r>
      <rPr>
        <vertAlign val="superscript"/>
        <sz val="9"/>
        <color rgb="FF000000"/>
        <rFont val="BT Curve"/>
        <family val="2"/>
      </rPr>
      <t>7</t>
    </r>
  </si>
  <si>
    <t>Network deployment ('000 premises passed)</t>
  </si>
  <si>
    <r>
      <rPr>
        <sz val="9"/>
        <color rgb="FF000000"/>
        <rFont val="BT Curve"/>
        <family val="2"/>
      </rPr>
      <t>Superfast</t>
    </r>
    <r>
      <rPr>
        <vertAlign val="superscript"/>
        <sz val="9"/>
        <color rgb="FF000000"/>
        <rFont val="BT Curve"/>
        <family val="2"/>
      </rPr>
      <t>2</t>
    </r>
  </si>
  <si>
    <t>Ultrafast FTTP</t>
  </si>
  <si>
    <t>Network usage ('000 premises connected)</t>
  </si>
  <si>
    <r>
      <rPr>
        <b/>
        <sz val="9"/>
        <color rgb="FF000000"/>
        <rFont val="BT Curve"/>
        <family val="2"/>
      </rPr>
      <t>Total broadband lines</t>
    </r>
    <r>
      <rPr>
        <b/>
        <vertAlign val="superscript"/>
        <sz val="9"/>
        <color rgb="FF000000"/>
        <rFont val="BT Curve"/>
        <family val="2"/>
      </rPr>
      <t>3</t>
    </r>
  </si>
  <si>
    <r>
      <rPr>
        <sz val="9"/>
        <color rgb="FF000000"/>
        <rFont val="BT Curve"/>
        <family val="2"/>
      </rPr>
      <t>Of which ADSL</t>
    </r>
    <r>
      <rPr>
        <vertAlign val="superscript"/>
        <sz val="9"/>
        <color rgb="FF000000"/>
        <rFont val="BT Curve"/>
        <family val="2"/>
      </rPr>
      <t>3</t>
    </r>
  </si>
  <si>
    <r>
      <rPr>
        <sz val="9"/>
        <color rgb="FF000000"/>
        <rFont val="BT Curve"/>
        <family val="2"/>
      </rPr>
      <t>Of which VDSL</t>
    </r>
    <r>
      <rPr>
        <vertAlign val="superscript"/>
        <sz val="9"/>
        <color rgb="FF000000"/>
        <rFont val="BT Curve"/>
        <family val="2"/>
      </rPr>
      <t>3</t>
    </r>
  </si>
  <si>
    <t>Of which FTTP</t>
  </si>
  <si>
    <t>Total physical lines</t>
  </si>
  <si>
    <t>Ethernet</t>
  </si>
  <si>
    <t>Openreach page 1 of 2</t>
  </si>
  <si>
    <r>
      <rPr>
        <b/>
        <sz val="9"/>
        <color rgb="FF000000"/>
        <rFont val="BT Curve"/>
        <family val="2"/>
      </rPr>
      <t>Reported capital expenditure excluding spectrum</t>
    </r>
    <r>
      <rPr>
        <b/>
        <vertAlign val="superscript"/>
        <sz val="9"/>
        <color rgb="FF000000"/>
        <rFont val="BT Curve"/>
        <family val="2"/>
      </rPr>
      <t>5</t>
    </r>
  </si>
  <si>
    <t>Copper-based</t>
  </si>
  <si>
    <r>
      <rPr>
        <b/>
        <sz val="9"/>
        <color rgb="FF000000"/>
        <rFont val="BT Curve"/>
        <family val="2"/>
      </rPr>
      <t>FTTP</t>
    </r>
    <r>
      <rPr>
        <b/>
        <vertAlign val="superscript"/>
        <sz val="9"/>
        <color rgb="FF000000"/>
        <rFont val="BT Curve"/>
        <family val="2"/>
      </rPr>
      <t>6</t>
    </r>
  </si>
  <si>
    <r>
      <rPr>
        <b/>
        <sz val="9"/>
        <color rgb="FF000000"/>
        <rFont val="BT Curve"/>
        <family val="2"/>
      </rPr>
      <t>Other</t>
    </r>
    <r>
      <rPr>
        <b/>
        <vertAlign val="superscript"/>
        <sz val="9"/>
        <color rgb="FF000000"/>
        <rFont val="BT Curve"/>
        <family val="2"/>
      </rPr>
      <t>6</t>
    </r>
  </si>
  <si>
    <r>
      <rPr>
        <vertAlign val="superscript"/>
        <sz val="9"/>
        <color rgb="FF000000"/>
        <rFont val="BT Curve"/>
        <family val="2"/>
      </rPr>
      <t xml:space="preserve">1 </t>
    </r>
    <r>
      <rPr>
        <sz val="9"/>
        <color rgb="FF000000"/>
        <rFont val="BT Curve"/>
        <family val="2"/>
      </rPr>
      <t>Ethernet revenue has been restated to include only Ethernet rental revenue, with connection revenue now reclassified under Other revenue</t>
    </r>
    <r>
      <rPr>
        <sz val="9"/>
        <color rgb="FF000000"/>
        <rFont val="BT Curve"/>
        <family val="2"/>
      </rPr>
      <t>.</t>
    </r>
  </si>
  <si>
    <r>
      <rPr>
        <vertAlign val="superscript"/>
        <sz val="9"/>
        <color rgb="FF000000"/>
        <rFont val="BT Curve"/>
        <family val="2"/>
      </rPr>
      <t>2</t>
    </r>
    <r>
      <rPr>
        <vertAlign val="superscript"/>
        <sz val="9"/>
        <color rgb="FF000000"/>
        <rFont val="BT Curve"/>
        <family val="2"/>
      </rPr>
      <t xml:space="preserve"> </t>
    </r>
    <r>
      <rPr>
        <sz val="9"/>
        <color rgb="FF000000"/>
        <rFont val="BT Curve"/>
        <family val="2"/>
      </rPr>
      <t xml:space="preserve">Refreshed premises database in H2 FY25 has identified a further c.450k which now have Superfast speeds </t>
    </r>
  </si>
  <si>
    <r>
      <rPr>
        <vertAlign val="superscript"/>
        <sz val="9"/>
        <color rgb="FF000000"/>
        <rFont val="BT Curve"/>
        <family val="2"/>
      </rPr>
      <t>3</t>
    </r>
    <r>
      <rPr>
        <vertAlign val="superscript"/>
        <sz val="9"/>
        <color rgb="FF000000"/>
        <rFont val="BT Curve"/>
        <family val="2"/>
      </rPr>
      <t xml:space="preserve"> </t>
    </r>
    <r>
      <rPr>
        <sz val="9"/>
        <color rgb="FF000000"/>
        <rFont val="BT Curve"/>
        <family val="2"/>
      </rPr>
      <t xml:space="preserve">Restated broadband base to remove 40k lines identified in a base cleanse where the physical line had been ceased but the Broadband element was still </t>
    </r>
  </si>
  <si>
    <t>being counted in our Broadband lines: 16k ADSL and 24k VDSL</t>
  </si>
  <si>
    <r>
      <rPr>
        <vertAlign val="superscript"/>
        <sz val="9"/>
        <color rgb="FF000000"/>
        <rFont val="BT Curve"/>
        <family val="2"/>
      </rPr>
      <t>5</t>
    </r>
    <r>
      <rPr>
        <sz val="9"/>
        <color rgb="FF000000"/>
        <rFont val="BT Curve"/>
        <family val="2"/>
      </rPr>
      <t xml:space="preserve"> Openreach reported capital expenditure excluding spectrum is allocated to Openreach driver programmes and is not representative of Class of Work</t>
    </r>
  </si>
  <si>
    <t xml:space="preserve"> asset expenditure as defined under BT’s Cumulo business rates assessment.</t>
  </si>
  <si>
    <r>
      <rPr>
        <vertAlign val="superscript"/>
        <sz val="9"/>
        <color rgb="FF000000"/>
        <rFont val="BT Curve"/>
        <family val="2"/>
      </rPr>
      <t>6</t>
    </r>
    <r>
      <rPr>
        <sz val="9"/>
        <color rgb="FF000000"/>
        <rFont val="BT Curve"/>
        <family val="2"/>
      </rPr>
      <t xml:space="preserve"> H1 FY25 restated to move £18m of capex from Other to FTTP reflecting a programme reclassification</t>
    </r>
  </si>
  <si>
    <t xml:space="preserve">Openreach page 2 of 2 </t>
  </si>
  <si>
    <t>Glossary</t>
  </si>
  <si>
    <t>GROUP: INCOME STATEMENT</t>
  </si>
  <si>
    <t>Service Revenue</t>
  </si>
  <si>
    <t xml:space="preserve">Service revenue comprises all revenue less equipment revenue. Some revenue from equipment is included within adjusted service revenue where this is sold as part of a managed services contract or where that equipment cannot be practicably separated from the underlying service. </t>
  </si>
  <si>
    <t>UK Service Revenue</t>
  </si>
  <si>
    <t>UK Service revenue comprises all revenue less equipment revenue. Some revenue from equipment is included within adjusted UK service revenue where this is sold as part of a managed services contract or where that equipment cannot be practicably separated from the underlying service. UK revenue excludes International revenue.</t>
  </si>
  <si>
    <t>GROUP: COSTS</t>
  </si>
  <si>
    <t>Operating costs</t>
  </si>
  <si>
    <t>Total gross costs associated with wates and salaries.</t>
  </si>
  <si>
    <t>Total gross costs associated with social security costs, for example National Insurance Contributions.</t>
  </si>
  <si>
    <t>Total gross costs associated with pension contributions.</t>
  </si>
  <si>
    <t>Employee share-based payments.</t>
  </si>
  <si>
    <t>Labour costs associated with the construction, modification, or installation of capital expenditure programmes (defined below), for employees excluding agency and subcontracted labour.</t>
  </si>
  <si>
    <t>Labour costs associated with agency and subcontracted labour.</t>
  </si>
  <si>
    <t>Labour costs associated with the construction, modification, or installation of capital expenditure programmes (defined below), for agency and subontracted labour.</t>
  </si>
  <si>
    <t>Product costs</t>
  </si>
  <si>
    <t>Costs incurred in the creation of products, including the purchase of equipment and services for resale.</t>
  </si>
  <si>
    <t>Commission paid to third parties for selling the Group’s products and services.</t>
  </si>
  <si>
    <t>Costs typically including payments to other communications providers (CPs) when terminating voice traffic on their networks to carry a call to the customer receiving the call. Also called 'payments to other licensed operators' (POLOs).</t>
  </si>
  <si>
    <t>Costs associated with energy usage and the property estate.</t>
  </si>
  <si>
    <t>Costs associated with network operations and IT.</t>
  </si>
  <si>
    <t>TV programme rights charges</t>
  </si>
  <si>
    <t>Costs incurred as a result of providing JV content to BT Sport bundled customers. Previously included the cost of TV programme rights, mainly relating to sport (particularly football) broadcast rights.</t>
  </si>
  <si>
    <t>Costs incurred in providing the products and network services to customers. Includes the cost of installation, equipment stock level changes and valuation adjustments, and equipment consumed by the Group for its own use.</t>
  </si>
  <si>
    <t xml:space="preserve">Marketing &amp; sales </t>
  </si>
  <si>
    <t>Costs incurred for publicising and presenting products and services to customers, and to secure potential orders for products and services.</t>
  </si>
  <si>
    <t>Costs not included in any other category, such as those relating to travel and subsistence, transport, consultancy and bad debts.</t>
  </si>
  <si>
    <t>Income that the Group generates from activities outside the provision of communication services and equipment sales. Includes income from repayment works, profits and losses on the disposals of businesses, property, plant and equipment.</t>
  </si>
  <si>
    <t>Specific items</t>
  </si>
  <si>
    <t>Costs separately disclosed to improve the relevance of other costs to understanding the Group’s financial performance. Specific items are identified by virtue of their size, nature or incidence with management considering quantitative as well as qualitative factors such as the frequency or predictability of occurrence.
Examples include acquisitions/disposals of businesses and investments, regulatory settlements, historical insurance or litigation claims, business restructuring programmes, asset impairment charges, property rationalisation programmes, net interest on pensions and the settlement of multiple tax years.</t>
  </si>
  <si>
    <t>Investment in our integrated network to improve the coverage and reliability of our superfast broadband network, increase the deployment of ultrafast broadband, enhance and expand our mobile network, and deliver a truly integrated network that supports converged products/services. Includes Broadband Delivery UK (BDUK) grant funding deferrals.</t>
  </si>
  <si>
    <t>Investment that directly generates revenue from continued development of customer contract-specific infrastructure for our UK and global clients, deployment of Ethernet and broadband connections for homes and businesses, including reduction of the existing workstacks.</t>
  </si>
  <si>
    <t>Investments in systems and information technology to develop differentiated customer experiences, new products and services, or transformation initiatives to drive cost savings.</t>
  </si>
  <si>
    <t>Of which non-network Infrastructure</t>
  </si>
  <si>
    <t>Investment that covers, for example, investment in our property estate, power and cooling investments to drive energy savings, specialist vehicle replacement.</t>
  </si>
  <si>
    <t>Roles</t>
  </si>
  <si>
    <t>Total Labour resource</t>
  </si>
  <si>
    <t xml:space="preserve">The total number of roles including both the number of full time equivalent (FTE) roles and subcontractors. </t>
  </si>
  <si>
    <t>Full-time equivalent</t>
  </si>
  <si>
    <t xml:space="preserve">The number of full time equivalent (FTE) roles at the end of the period, directly employed by the company rather than by agencies or subcontractors. </t>
  </si>
  <si>
    <t>UNITS</t>
  </si>
  <si>
    <t>General terms</t>
  </si>
  <si>
    <t>An abbreviation of 'year on year' i.e. the change compared to the equivalent period in the previous year.</t>
  </si>
  <si>
    <t>Financial</t>
  </si>
  <si>
    <t>Internal revenue</t>
  </si>
  <si>
    <t>Intra-group revenue generated from the sale of regulated products and services, based on market price. Intra-group revenue from the sale of other products and services is agreed between the relevant customer-facing units (CFUs) and therefore CFU profitability may be impacted by transfer pricing levels.</t>
  </si>
  <si>
    <t>Reported capex</t>
  </si>
  <si>
    <t>Capital expenditure recorded in accounts but for which cash has not necessarily yet been paid.</t>
  </si>
  <si>
    <t>Free cash flow (net cash inflow from operating activities after net capital expenditure) after net interest paid and payment of lease liabilities, before pension deficit payments (including their cash tax benefit), payments relating to spectrum, and specific items. It excludes cash flows that are determined at a corporate level independently of ongoing trading operations such as dividends paid, share buybacks, acquisitions and disposals, repayment and raising of debt, cash flows relating to loans with joint ventures, and cash flows relating to the Building Digital UK demand deposit account which have already been accounted for within normalised free cash flow. For non-tax related items the adjustments are made on a pre-tax basis.</t>
  </si>
  <si>
    <t>CONSUMER</t>
  </si>
  <si>
    <t>Service</t>
  </si>
  <si>
    <t>Earned from services delivered using our fixed and mobile network connectivity, including but not limited to,: broadband, calls, line rental, TV, residential BT Sport subscriptions, mobile data connectivity, incoming &amp; outgoing mobile calls and roaming by customers of overseas networks.</t>
  </si>
  <si>
    <t>Earned from products/services delivered using only fixed network connectivity, including broadband, calls, line rental, TV, leased fixed customer equipment, value added services and residential BT Sport subscriptions but excludes revenue earned from customers only taking fixed voice product.</t>
  </si>
  <si>
    <t>Of which postpaid mobile</t>
  </si>
  <si>
    <t>Earned from customers paying monthly subscriptions for mobile network connectivity.</t>
  </si>
  <si>
    <t>Earned from mobile and fixed equipment sales, such as mobile handsets or TV set top boxes and Wi-Fi and other service partners</t>
  </si>
  <si>
    <t>Of which internal</t>
  </si>
  <si>
    <t>Mainly BT Wi-fi revenue from services sold by Global on certain contracts, and services and applications sold by Plusnet to Global.</t>
  </si>
  <si>
    <t>Operational</t>
  </si>
  <si>
    <t>Broadband average revenue per customer</t>
  </si>
  <si>
    <t>Broadband revenue (defined above) during the period divided by the average number of broadband customers during the period, and presented as a monthly amount.</t>
  </si>
  <si>
    <t>Postpaid mobile average revenue per customer</t>
  </si>
  <si>
    <t>Postpaid mobile revenue (defined above) during the period divided by the average number of postpaid mobile customers during the period, and presented as a monthly amount.</t>
  </si>
  <si>
    <t>Broadband monthly churn</t>
  </si>
  <si>
    <t>Number of fixed broadband customers who disconnect from the network, voluntarily or involuntarily, during the period – excluding those who join another BT group brand, divided by the average number of broadband customers during the period, presented as a monthly figure.</t>
  </si>
  <si>
    <t>Postpaid mobile monthly churn</t>
  </si>
  <si>
    <t>Number of postpaid mobile customers who disconnect from the network, voluntarily or involuntarily (excluding money-back return, fraudulent connections and inter-brand migrations) during the period, divided by the average number of postpaid customers during the period, presented as a monthly figure.</t>
  </si>
  <si>
    <t>Superfast fibre share of broadband base</t>
  </si>
  <si>
    <t>The proportion of broadband lines purchasing a superfast connection i.e. with a maximum download speed of up to 76Mbps. These connections are supplied to customers by Consumer purchasing an FTTC/FTTP wholesale product from Openreach.</t>
  </si>
  <si>
    <t>Ultrafast fibre share of broadband base</t>
  </si>
  <si>
    <t>The proportion of broadband lines purchasing a ultrafast connection i.e. with a maximum download speed above 100Mbps. These connections are supplied to customers by Consumer purchasing a Gfast/FTTP wholesale product from Openreach.</t>
  </si>
  <si>
    <t>FTTP connections</t>
  </si>
  <si>
    <t>The number of customers taking a fibre-to-the-premises broadband plan.</t>
  </si>
  <si>
    <t>5G connections</t>
  </si>
  <si>
    <t>The number of EE consumer customers receiving 5G network connection from a 5G enabled SIM.</t>
  </si>
  <si>
    <t>Broadband average customer data usage (GB)</t>
  </si>
  <si>
    <t>Total data download usage (GB) for customers on all technologies (FTTP, FTTC, Copper) divided by total active customers during the period presented as a monthly amount</t>
  </si>
  <si>
    <t>Postpaid mobile average customer data usage (GB)</t>
  </si>
  <si>
    <t>Total data download usage (GB) for EE postpaid customers divided by data active customers during the period presented as a monthly amount</t>
  </si>
  <si>
    <t>Fixed and mobile convergence</t>
  </si>
  <si>
    <t>Total households served by Consumer which have both a BT Group (any brand) fixed broadband and PAYM mobile connection present divided by total number of Consumer households (excluding voice fixed line).</t>
  </si>
  <si>
    <t xml:space="preserve">Revenue Generating Units per address </t>
  </si>
  <si>
    <t>Number of chargeable products, excluding voice fixed line, per separate address measured across the BT, EE and Plusnet brands, aggregated to give a total for the Consumer CFU.</t>
  </si>
  <si>
    <t>BUSINESS</t>
  </si>
  <si>
    <t>Earned from products/services across our brands that use only primarily fixed network connectivity.</t>
  </si>
  <si>
    <t>Earned from products/services that provide our customers with voice connectivity.</t>
  </si>
  <si>
    <t>Earned from products/services that provide our customers with broadband internet connectivity.</t>
  </si>
  <si>
    <t>Earned from products/services that provide our customers Wide Area Network (WAN) connectivity i.e. network connections linking a number of sites, including BT Net sales, and Ethernet connectivity, i.e. a dedicated high bandwidth connection.</t>
  </si>
  <si>
    <t>Earned from products/services across our brands that use primarily our mobile network connectivity.</t>
  </si>
  <si>
    <t>Earned from products/services sold to retail customers for mobile network connectivity.</t>
  </si>
  <si>
    <t>Earned from bespoke contracts that is not directly apportioned to either fixed or mobile connectivity, including that from the Emergency Services Network (ESN).</t>
  </si>
  <si>
    <t>of which UK Corporates and Public Sector</t>
  </si>
  <si>
    <t>Earned from bespoke contracts with large UK corporations and Public Sector bodies, including Major Government.</t>
  </si>
  <si>
    <t>of which Global</t>
  </si>
  <si>
    <t>Earned from bespoke contracts primarily from outside the UK</t>
  </si>
  <si>
    <t>Any revenue not included within any of the above categories, e.g. revenue from professional and IT services</t>
  </si>
  <si>
    <t>Contains internal charges to other parts of BT. Mainly revenue arising from Consumer for mobile Ethernet access and BT Technology unit for transmission planning services, but may include other internal revenue.</t>
  </si>
  <si>
    <t>Revenue by channel</t>
  </si>
  <si>
    <t>SMB</t>
  </si>
  <si>
    <t>Revenue from corporations and small/medium enterprises (SMEs) that are UK focused, including from the Public Sector, from products under the BT and EE brands, including, but not exclusively, calls, lines, broadband, mobile, ICT, and managed network services.</t>
  </si>
  <si>
    <t>UK Corporates and Public Sector</t>
  </si>
  <si>
    <t>Revenue from large UK corporations and Public Sector bodies, including Major Government, from products under the BT and EE brands, including, but not exclusively, calls, lines, broadband, mobile, ICT, and managed network services.</t>
  </si>
  <si>
    <t>Operational (refers to UK-based customers only)</t>
  </si>
  <si>
    <t>Voice lines</t>
  </si>
  <si>
    <t>The total number of revenue-generating voice connections on our fixed network, across all external customers, measured at the end of the period. The revenue generated by these connections is included within ‘Fixed of which voice’ revenue.</t>
  </si>
  <si>
    <t>The total number of revenue-generating voice connections on our fixed network that use legacy analogue technology, across all external customers, measured at the end of the period. The revenue generated by these connections is included within ‘Fixed of which voice’ revenue.</t>
  </si>
  <si>
    <t>The total number of revenue-generating voice connections on our fixed network that use Voice over Internet Protocol (VoIP) technology, across all external customers, measured at the end of the period. The revenue generated by these connections is included within ‘Fixed of which voice’ revenue.</t>
  </si>
  <si>
    <t>External broadband lines</t>
  </si>
  <si>
    <t>The closing base of broadband live circuits (including copper &amp; fibre) sold to external customers on our fixed network. The revenue generated by these connections is included within ‘Fixed – Broadband’ revenue.</t>
  </si>
  <si>
    <t>The closing base of broadband live circuits (including copper &amp; fibre) sold to external retail customers on our fixed network. The revenue generated by these connections is included within ‘Fixed – Broadband’ revenue.</t>
  </si>
  <si>
    <t>of which retail FTTP</t>
  </si>
  <si>
    <t>The closing base within our retail customer network that are using our Fibre-to-the-Premises live circuits.</t>
  </si>
  <si>
    <t>The closing base of broadband live circuits (including copper &amp; fibre) sold to external wholesale customers (communications providers (CPs)) on our fixed networks. The revenue earned by these connections is included within ‘Fixed – Broadband’ revenue.</t>
  </si>
  <si>
    <t>Of which wholesale FTTP</t>
  </si>
  <si>
    <t>The closing base within our wholesale customer network that are using our Fibre-to-the-Premises live circuits.</t>
  </si>
  <si>
    <t>WAN and Ethernet</t>
  </si>
  <si>
    <t>The closing base of data circuits excluding broadband lines sold to all external customers. The revenue generated by these networks is included within ‘Fixed of which WAN and Ethernet' revenue.</t>
  </si>
  <si>
    <t>Mobile customers</t>
  </si>
  <si>
    <t>The total number of revenue-generating connections on our mobile network, across external retail customers and all our brands, measured at the end of the period. The revenue generated by these connections is mainly included within 'Mobile - Retail mobile' revenue, with the remainder generated from BT One Phone reported in Other.</t>
  </si>
  <si>
    <t xml:space="preserve">The closing base of subscribers (reported a quarter in arrears) on our mobile network through mobile virtual network operators (MVNO) purchasing access from Business. </t>
  </si>
  <si>
    <t>INTERNATIONAL</t>
  </si>
  <si>
    <t>Multinational corporate customers, international government institutions and indirect partners that consume (or resell) our global telecom platform portfolio globally</t>
  </si>
  <si>
    <t>Revenue from standalone businesses in our International portfolio channel and other operations not listed above</t>
  </si>
  <si>
    <t>OPENREACH</t>
  </si>
  <si>
    <t>Revenue earned from the rental of products delivered using a broadband technology (ADSL, VDSL or FTTP).</t>
  </si>
  <si>
    <t>Revenue earned from the rental of Asymmetrical Digital Subscriber Lines, a broadband technology that uses the copper network. This includes Metallic Path Facility (MPF), Shared Metallic Path Facility (SMPF) and Single Order Transitional Access Product (SOTAP) lines. It also includes rental revenue from WLR products which provides a voice service for SMPF lines</t>
  </si>
  <si>
    <t>Revenue earned from the rental of Very high-speed Digital Subscriber Lines, a broadband technology that uses the fibre-to-the-cabinet network. This includes FTTC and Gfast services including Single Order variants. It also includes rental from WLR products which provides a voice service for FTTC and Gfast lines.</t>
  </si>
  <si>
    <t>Revenue earned from the rental of Fibre-To-The-Premises, a broadband technology that uses the fibre all the way to the customer premise.</t>
  </si>
  <si>
    <t>Revenue earned from the rental of WLR, ISDN2 and SOTAP Media Gateway products that use the coppernetwork to deliver a voice service with no broadband overlay technology.</t>
  </si>
  <si>
    <t xml:space="preserve">Ethernet rental </t>
  </si>
  <si>
    <t>Revenue earned from Ethernet and Optical Product rentals. Also includes revenue from Cablelinks used to support Ethernet in exchanges.</t>
  </si>
  <si>
    <t>Primarily broadband connection revenue and revenue from service-based activity.</t>
  </si>
  <si>
    <t>Primarily revenue related to broadband rental, WLR only and Ethernet services supplied to BT's other customer-facing units.</t>
  </si>
  <si>
    <t>All premises in the UK that are able to place an order to access a product using FTTC, Gfast, or FTTP technology (subject to CP readiness).</t>
  </si>
  <si>
    <t>All premises in the UK that are able to place an order to access a product delivered using FTTP technology (subject to CP readiness).</t>
  </si>
  <si>
    <t>Total broadband lines</t>
  </si>
  <si>
    <t>Total lines that use a broadband technology (ADSL, VDSL or FTTP) in the UK at the end of the reporting period.</t>
  </si>
  <si>
    <t>Of which ADSL</t>
  </si>
  <si>
    <t>The number of lines that use ADSL technology in the UK delivered using the copper network at the end of the reporting period.</t>
  </si>
  <si>
    <t>Of which VDSL</t>
  </si>
  <si>
    <t>The number of lines that use VDSL technology in the UK delivered using the Fibre to the fibre-to-the-cabinet network at the end of the reporting period.</t>
  </si>
  <si>
    <t>The number of lines that use FTTP technology in the UK delivered using Fibre all the way to the customer premises at the end of the reporting period.</t>
  </si>
  <si>
    <t>Total number of broadband (ADSL, VDSL and FTTP) and non-broadband (WLR only) lines in the UK at the end of the reporting period.</t>
  </si>
  <si>
    <t>Total connections in the UK for Ethernet products at the end of the reporting period.</t>
  </si>
  <si>
    <t>Reported capital expenditure excluding spectrum</t>
  </si>
  <si>
    <t>Investment in our copper-based fixed access network to improve the coverage and reliability of our network, and to connect homes and businesses to our network. Includes investment in passive infrastructure, for example in duct and pole networks, built primarily to support our copper-based network.</t>
  </si>
  <si>
    <t>FTTP</t>
  </si>
  <si>
    <t>Investment in our FTTP network to improve the coverage of our ultrafast, ultra-reliable FTTP broadband network, and connect homes and businesses to our network.  Includes investment in passive infrastructure, for example in duct and pole networks, built primarily to support our FTTP network.</t>
  </si>
  <si>
    <t>Investment in our Ethernet fixed access network, primarily customer-driven deployment. Includes investment in passive infrastructure, for example in duct and pole networks, built primarily to support our Ethernet network.</t>
  </si>
  <si>
    <t>Investment that covers systems and information technology, passive infrastructure built for other network providers, maintenance of existing passive infrastructure and tools used in improving coverage and reliability of our networks.</t>
  </si>
  <si>
    <t>Re-presented Key Performance Indicators (KPIs)</t>
  </si>
  <si>
    <r>
      <rPr>
        <vertAlign val="superscript"/>
        <sz val="9"/>
        <color rgb="FF000000"/>
        <rFont val="BT Curve"/>
        <family val="2"/>
      </rPr>
      <t xml:space="preserve">7 </t>
    </r>
    <r>
      <rPr>
        <sz val="9"/>
        <color rgb="FF000000"/>
        <rFont val="BT Curve"/>
        <family val="2"/>
      </rPr>
      <t xml:space="preserve">FY24 and FY25 Opnereach Internal revenue has been re-presented for certain Openreach pass-through services previously reported as external revenue in Business that have been reclassified to Openreach reflecting the underlying trading relationship. Year on year trend has been removed from FY24 and FY23 as the FY23 comparator has not been re-presented. </t>
    </r>
  </si>
  <si>
    <t>REPORTED CAPITAL EXPENDITURE EXCLUDING SPECTRUM</t>
  </si>
  <si>
    <r>
      <rPr>
        <vertAlign val="superscript"/>
        <sz val="10"/>
        <color rgb="FF000000"/>
        <rFont val="BT Curve"/>
        <family val="2"/>
      </rPr>
      <t>6</t>
    </r>
    <r>
      <rPr>
        <sz val="10"/>
        <color rgb="FF000000"/>
        <rFont val="BT Curve"/>
        <family val="2"/>
      </rPr>
      <t xml:space="preserve"> Reported capital expenditure excluding spectrum for FY25 has been re-presented to reflect the separation of the International CFU from Business forming a new CFU. FY23 and FY24 have not been re-presented. </t>
    </r>
  </si>
  <si>
    <t>Wholesale and other</t>
  </si>
  <si>
    <t>Revenue from Wholesale products/services, sold to communications providers (CPs) which use them to provide products/services to their end customers and other business operations not listed above</t>
  </si>
  <si>
    <t xml:space="preserve">The changes to BT's Customer Facing Unit financial information, including for Revenue, UK Service Revenue, EBITDA, Capital Expenditure excluding spectrum, Operating Profit and Normalised Free Cash Flow from the KPIs published on 22 May 2025 are detailed in the accompanying 'Re-presented KPIs supporting information (Document B)'.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</si>
</sst>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3" formatCode="_-* #,##0.00_-;\-* #,##0.00_-;_-* &quot;-&quot;??_-;_-@_-"/>
    <numFmt numFmtId="164" formatCode="&quot;&quot;* #,##0_);&quot;&quot;* \(#,##0\);&quot;&quot;* #,##0_);_(@_)"/>
    <numFmt numFmtId="165" formatCode="&quot;&quot;* #,##0,,_);&quot;&quot;* \(#,##0,,\);&quot;&quot;* #,##0,,_);_(@_)"/>
    <numFmt numFmtId="166" formatCode="#0.0_)%;\(#0.0\)%;#0.0_)%;_(@_)"/>
    <numFmt numFmtId="167" formatCode="#0.00_)%;\(#0.00\)%;#0.00_)%;_(@_)"/>
    <numFmt numFmtId="168" formatCode="0.0%"/>
    <numFmt numFmtId="169" formatCode="&quot;&quot;* #,##0.0_);&quot;&quot;* \(#,##0.0\);&quot;&quot;* #,##0.0_);_(@_)"/>
    <numFmt numFmtId="170" formatCode="&quot;&quot;* #,##0.00_);&quot;&quot;* \(#,##0.00\);&quot;&quot;* #,##0.00_);_(@_)"/>
    <numFmt numFmtId="171" formatCode="#,##0;\(#,##0\);#,##0;_(@_)"/>
    <numFmt numFmtId="172" formatCode="#0.0_)%;\(#0.0\)%;&quot;-&quot;_)\%;_(@_)"/>
    <numFmt numFmtId="173" formatCode="#,##0.0;\(#,##0.0\);#,##0.0;_(@_)"/>
    <numFmt numFmtId="174" formatCode="#,##0.00;\(#,##0.00\);#,##0.00;_(@_)"/>
    <numFmt numFmtId="175" formatCode="#0;\(#0\);#0;_(@_)"/>
    <numFmt numFmtId="176" formatCode="#,##0;\(#,##0\);&quot;—&quot;;_(@_)"/>
    <numFmt numFmtId="177" formatCode="#,##0,,;\(#,##0,,\);#,##0,,;_(@_)"/>
    <numFmt numFmtId="178" formatCode="#0,,;&quot;-&quot;#0,,;#0,,;_(@_)"/>
    <numFmt numFmtId="179" formatCode="#,##0;&quot;-&quot;#,##0;&quot;—&quot;;_(@_)"/>
    <numFmt numFmtId="180" formatCode="#0.0;&quot;-&quot;#0.0;#0.0;_(@_)"/>
    <numFmt numFmtId="181" formatCode="#0.0;\(#0.0\);#0.0;_(@_)"/>
    <numFmt numFmtId="182" formatCode="#,##0,,;\(#,##0,,\);&quot;—&quot;;_(@_)"/>
  </numFmts>
  <fonts count="24" x14ac:knownFonts="1">
    <font>
      <sz val="10"/>
      <name val="Arial"/>
      <family val="2"/>
    </font>
    <font>
      <sz val="10"/>
      <name val="Arial"/>
      <family val="2"/>
    </font>
    <font>
      <b/>
      <sz val="14"/>
      <color rgb="FF000000"/>
      <name val="BT Curve"/>
      <family val="2"/>
    </font>
    <font>
      <sz val="10"/>
      <color rgb="FF000000"/>
      <name val="BT Curve"/>
      <family val="2"/>
    </font>
    <font>
      <b/>
      <sz val="10"/>
      <color rgb="FF000000"/>
      <name val="BT Curve"/>
      <family val="2"/>
    </font>
    <font>
      <b/>
      <sz val="18"/>
      <color rgb="FF000000"/>
      <name val="BT Curve"/>
      <family val="2"/>
    </font>
    <font>
      <b/>
      <sz val="10"/>
      <color rgb="FFFFFFFF"/>
      <name val="BT Curve"/>
      <family val="2"/>
    </font>
    <font>
      <b/>
      <vertAlign val="superscript"/>
      <sz val="10"/>
      <color rgb="FFFFFFFF"/>
      <name val="BT Curve"/>
      <family val="2"/>
    </font>
    <font>
      <vertAlign val="superscript"/>
      <sz val="10"/>
      <color rgb="FF000000"/>
      <name val="BT Curve"/>
      <family val="2"/>
    </font>
    <font>
      <b/>
      <vertAlign val="superscript"/>
      <sz val="10"/>
      <color rgb="FF000000"/>
      <name val="BT Curve"/>
      <family val="2"/>
    </font>
    <font>
      <b/>
      <sz val="20"/>
      <color rgb="FF000000"/>
      <name val="BT Curve"/>
      <family val="2"/>
    </font>
    <font>
      <b/>
      <sz val="9"/>
      <color rgb="FFFFFFFF"/>
      <name val="BT Curve"/>
      <family val="2"/>
    </font>
    <font>
      <sz val="9"/>
      <color rgb="FF000000"/>
      <name val="BT Curve"/>
      <family val="2"/>
    </font>
    <font>
      <b/>
      <sz val="9"/>
      <color rgb="FF000000"/>
      <name val="BT Curve"/>
      <family val="2"/>
    </font>
    <font>
      <b/>
      <vertAlign val="superscript"/>
      <sz val="9"/>
      <color rgb="FF000000"/>
      <name val="BT Curve"/>
      <family val="2"/>
    </font>
    <font>
      <vertAlign val="superscript"/>
      <sz val="9"/>
      <color rgb="FF000000"/>
      <name val="BT Curve"/>
      <family val="2"/>
    </font>
    <font>
      <b/>
      <sz val="20"/>
      <color rgb="FF009BA5"/>
      <name val="BT Curve"/>
      <family val="2"/>
    </font>
    <font>
      <sz val="10"/>
      <color rgb="FF000000"/>
      <name val="Arial"/>
      <family val="2"/>
    </font>
    <font>
      <b/>
      <sz val="20"/>
      <color rgb="FF5514B4"/>
      <name val="BT Curve"/>
      <family val="2"/>
    </font>
    <font>
      <b/>
      <sz val="20"/>
      <color rgb="FF0070C0"/>
      <name val="BT Curve"/>
      <family val="2"/>
    </font>
    <font>
      <sz val="9"/>
      <color rgb="FFFFFFFF"/>
      <name val="BT Curve"/>
      <family val="2"/>
    </font>
    <font>
      <b/>
      <sz val="20"/>
      <color rgb="FF142032"/>
      <name val="BT Curve"/>
      <family val="2"/>
    </font>
    <font>
      <sz val="9"/>
      <color rgb="FFEE2724"/>
      <name val="BT Curve"/>
      <family val="2"/>
    </font>
    <font>
      <b/>
      <sz val="9"/>
      <color rgb="FF6400AA"/>
      <name val="BT Curve"/>
      <family val="2"/>
    </font>
  </fonts>
  <fills count="9">
    <fill>
      <patternFill patternType="none"/>
    </fill>
    <fill>
      <patternFill patternType="gray125"/>
    </fill>
    <fill>
      <patternFill patternType="solid">
        <fgColor theme="0"/>
        <bgColor indexed="64"/>
      </patternFill>
    </fill>
    <fill>
      <patternFill patternType="solid">
        <fgColor rgb="FF000000"/>
        <bgColor indexed="64"/>
      </patternFill>
    </fill>
    <fill>
      <patternFill patternType="solid">
        <fgColor rgb="FF009BA5"/>
        <bgColor indexed="64"/>
      </patternFill>
    </fill>
    <fill>
      <patternFill patternType="solid">
        <fgColor rgb="FF5514B4"/>
        <bgColor indexed="64"/>
      </patternFill>
    </fill>
    <fill>
      <patternFill patternType="solid">
        <fgColor rgb="FFB6B6B6"/>
        <bgColor indexed="64"/>
      </patternFill>
    </fill>
    <fill>
      <patternFill patternType="solid">
        <fgColor rgb="FF0070C0"/>
        <bgColor indexed="64"/>
      </patternFill>
    </fill>
    <fill>
      <patternFill patternType="solid">
        <fgColor rgb="FF142032"/>
        <bgColor indexed="64"/>
      </patternFill>
    </fill>
  </fills>
  <borders count="122">
    <border>
      <left/>
      <right/>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style="medium">
        <color rgb="FF000000"/>
      </right>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medium">
        <color rgb="FF000000"/>
      </right>
      <top/>
      <bottom style="medium">
        <color rgb="FF000000"/>
      </bottom>
      <diagonal/>
    </border>
    <border>
      <left style="thin">
        <color rgb="FF000000"/>
      </left>
      <right/>
      <top style="thin">
        <color rgb="FF000000"/>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rgb="FF000000"/>
      </right>
      <top style="thin">
        <color rgb="FF000000"/>
      </top>
      <bottom/>
      <diagonal/>
    </border>
    <border>
      <left style="thin">
        <color rgb="FF000000"/>
      </left>
      <right/>
      <top/>
      <bottom/>
      <diagonal/>
    </border>
    <border>
      <left style="thin">
        <color rgb="FF000000"/>
      </left>
      <right/>
      <top/>
      <bottom style="thin">
        <color rgb="FF000000"/>
      </bottom>
      <diagonal/>
    </border>
    <border>
      <left style="thin">
        <color indexed="64"/>
      </left>
      <right/>
      <top/>
      <bottom style="thin">
        <color rgb="FF000000"/>
      </bottom>
      <diagonal/>
    </border>
    <border>
      <left/>
      <right style="thin">
        <color indexed="64"/>
      </right>
      <top/>
      <bottom style="thin">
        <color rgb="FF000000"/>
      </bottom>
      <diagonal/>
    </border>
    <border>
      <left/>
      <right style="thin">
        <color rgb="FF000000"/>
      </right>
      <top/>
      <bottom style="thin">
        <color rgb="FF000000"/>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diagonal/>
    </border>
    <border>
      <left/>
      <right style="thin">
        <color indexed="64"/>
      </right>
      <top/>
      <bottom/>
      <diagonal/>
    </border>
    <border>
      <left/>
      <right style="thin">
        <color rgb="FF000000"/>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style="medium">
        <color rgb="FF000000"/>
      </right>
      <top/>
      <bottom style="dotted">
        <color rgb="FF000000"/>
      </bottom>
      <diagonal/>
    </border>
    <border>
      <left style="medium">
        <color rgb="FF000000"/>
      </left>
      <right style="thin">
        <color rgb="FF000000"/>
      </right>
      <top/>
      <bottom style="dotted">
        <color rgb="FF000000"/>
      </bottom>
      <diagonal/>
    </border>
    <border>
      <left style="thin">
        <color rgb="FF000000"/>
      </left>
      <right style="medium">
        <color rgb="FF000000"/>
      </right>
      <top/>
      <bottom style="dotted">
        <color rgb="FF000000"/>
      </bottom>
      <diagonal/>
    </border>
    <border>
      <left style="medium">
        <color rgb="FF000000"/>
      </left>
      <right style="medium">
        <color rgb="FF000000"/>
      </right>
      <top style="dotted">
        <color rgb="FF000000"/>
      </top>
      <bottom/>
      <diagonal/>
    </border>
    <border>
      <left style="medium">
        <color rgb="FF000000"/>
      </left>
      <right style="thin">
        <color rgb="FF000000"/>
      </right>
      <top style="dotted">
        <color rgb="FF000000"/>
      </top>
      <bottom/>
      <diagonal/>
    </border>
    <border>
      <left style="thin">
        <color rgb="FF000000"/>
      </left>
      <right style="medium">
        <color rgb="FF000000"/>
      </right>
      <top style="dotted">
        <color rgb="FF000000"/>
      </top>
      <bottom/>
      <diagonal/>
    </border>
    <border>
      <left style="medium">
        <color rgb="FF000000"/>
      </left>
      <right style="medium">
        <color rgb="FF000000"/>
      </right>
      <top style="medium">
        <color rgb="FF000000"/>
      </top>
      <bottom style="dotted">
        <color rgb="FF000000"/>
      </bottom>
      <diagonal/>
    </border>
    <border>
      <left style="medium">
        <color rgb="FF000000"/>
      </left>
      <right style="thin">
        <color rgb="FF000000"/>
      </right>
      <top style="medium">
        <color rgb="FF000000"/>
      </top>
      <bottom style="dotted">
        <color rgb="FF000000"/>
      </bottom>
      <diagonal/>
    </border>
    <border>
      <left style="thin">
        <color rgb="FF000000"/>
      </left>
      <right style="medium">
        <color rgb="FF000000"/>
      </right>
      <top style="medium">
        <color rgb="FF000000"/>
      </top>
      <bottom style="dotted">
        <color rgb="FF000000"/>
      </bottom>
      <diagonal/>
    </border>
    <border>
      <left style="medium">
        <color rgb="FF000000"/>
      </left>
      <right style="medium">
        <color rgb="FF000000"/>
      </right>
      <top style="dott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medium">
        <color rgb="FF000000"/>
      </right>
      <top/>
      <bottom style="dashed">
        <color rgb="FF000000"/>
      </bottom>
      <diagonal/>
    </border>
    <border>
      <left style="medium">
        <color rgb="FF000000"/>
      </left>
      <right style="thin">
        <color rgb="FF000000"/>
      </right>
      <top/>
      <bottom style="dashed">
        <color rgb="FF000000"/>
      </bottom>
      <diagonal/>
    </border>
    <border>
      <left style="thin">
        <color rgb="FF000000"/>
      </left>
      <right style="medium">
        <color rgb="FF000000"/>
      </right>
      <top/>
      <bottom style="dashed">
        <color rgb="FF000000"/>
      </bottom>
      <diagonal/>
    </border>
    <border>
      <left style="medium">
        <color rgb="FF000000"/>
      </left>
      <right style="thin">
        <color rgb="FF000000"/>
      </right>
      <top style="dashed">
        <color rgb="FF000000"/>
      </top>
      <bottom/>
      <diagonal/>
    </border>
    <border>
      <left style="thin">
        <color rgb="FF000000"/>
      </left>
      <right style="medium">
        <color rgb="FF000000"/>
      </right>
      <top style="dashed">
        <color rgb="FF000000"/>
      </top>
      <bottom/>
      <diagonal/>
    </border>
    <border>
      <left style="medium">
        <color rgb="FF000000"/>
      </left>
      <right style="medium">
        <color rgb="FF000000"/>
      </right>
      <top style="dotted">
        <color rgb="FF000000"/>
      </top>
      <bottom style="dotted">
        <color rgb="FF000000"/>
      </bottom>
      <diagonal/>
    </border>
    <border>
      <left style="medium">
        <color rgb="FF000000"/>
      </left>
      <right style="thin">
        <color rgb="FF000000"/>
      </right>
      <top style="dotted">
        <color rgb="FF000000"/>
      </top>
      <bottom style="dotted">
        <color rgb="FF000000"/>
      </bottom>
      <diagonal/>
    </border>
    <border>
      <left style="thin">
        <color rgb="FF000000"/>
      </left>
      <right style="medium">
        <color rgb="FF000000"/>
      </right>
      <top style="dotted">
        <color rgb="FF000000"/>
      </top>
      <bottom style="dotted">
        <color rgb="FF000000"/>
      </bottom>
      <diagonal/>
    </border>
    <border>
      <left style="medium">
        <color rgb="FF000000"/>
      </left>
      <right style="medium">
        <color rgb="FF000000"/>
      </right>
      <top style="dotted">
        <color rgb="FF000000"/>
      </top>
      <bottom style="medium">
        <color rgb="FF000000"/>
      </bottom>
      <diagonal/>
    </border>
    <border>
      <left style="medium">
        <color rgb="FF000000"/>
      </left>
      <right style="thin">
        <color rgb="FF000000"/>
      </right>
      <top style="dotted">
        <color rgb="FF000000"/>
      </top>
      <bottom style="medium">
        <color rgb="FF000000"/>
      </bottom>
      <diagonal/>
    </border>
    <border>
      <left style="thin">
        <color rgb="FF000000"/>
      </left>
      <right style="medium">
        <color rgb="FF000000"/>
      </right>
      <top style="dotted">
        <color rgb="FF000000"/>
      </top>
      <bottom style="medium">
        <color rgb="FF000000"/>
      </bottom>
      <diagonal/>
    </border>
    <border>
      <left style="medium">
        <color rgb="FF000000"/>
      </left>
      <right/>
      <top/>
      <bottom style="dotted">
        <color rgb="FF000000"/>
      </bottom>
      <diagonal/>
    </border>
    <border>
      <left style="medium">
        <color rgb="FF000000"/>
      </left>
      <right/>
      <top style="dotted">
        <color rgb="FF000000"/>
      </top>
      <bottom/>
      <diagonal/>
    </border>
    <border>
      <left style="medium">
        <color rgb="FF000000"/>
      </left>
      <right/>
      <top style="dotted">
        <color rgb="FF000000"/>
      </top>
      <bottom style="dotted">
        <color rgb="FF000000"/>
      </bottom>
      <diagonal/>
    </border>
    <border>
      <left style="thin">
        <color rgb="FF000000"/>
      </left>
      <right/>
      <top style="medium">
        <color rgb="FF000000"/>
      </top>
      <bottom/>
      <diagonal/>
    </border>
    <border>
      <left style="thin">
        <color rgb="FF000000"/>
      </left>
      <right/>
      <top/>
      <bottom style="medium">
        <color rgb="FF000000"/>
      </bottom>
      <diagonal/>
    </border>
    <border>
      <left style="medium">
        <color rgb="FF000000"/>
      </left>
      <right style="medium">
        <color rgb="FF000000"/>
      </right>
      <top style="dotted">
        <color rgb="FF000000"/>
      </top>
      <bottom style="thin">
        <color rgb="FF000000"/>
      </bottom>
      <diagonal/>
    </border>
    <border>
      <left style="medium">
        <color rgb="FF000000"/>
      </left>
      <right style="thin">
        <color rgb="FF000000"/>
      </right>
      <top style="dotted">
        <color rgb="FF000000"/>
      </top>
      <bottom style="thin">
        <color rgb="FF000000"/>
      </bottom>
      <diagonal/>
    </border>
    <border>
      <left style="thin">
        <color rgb="FF000000"/>
      </left>
      <right style="medium">
        <color rgb="FF000000"/>
      </right>
      <top style="dotted">
        <color rgb="FF000000"/>
      </top>
      <bottom style="thin">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thin">
        <color rgb="FF000000"/>
      </top>
      <bottom style="dotted">
        <color rgb="FF000000"/>
      </bottom>
      <diagonal/>
    </border>
    <border>
      <left style="medium">
        <color indexed="64"/>
      </left>
      <right style="medium">
        <color rgb="FF000000"/>
      </right>
      <top style="medium">
        <color indexed="64"/>
      </top>
      <bottom/>
      <diagonal/>
    </border>
    <border>
      <left style="medium">
        <color rgb="FF000000"/>
      </left>
      <right style="medium">
        <color rgb="FF000000"/>
      </right>
      <top style="medium">
        <color indexed="64"/>
      </top>
      <bottom/>
      <diagonal/>
    </border>
    <border>
      <left style="medium">
        <color rgb="FF000000"/>
      </left>
      <right style="medium">
        <color indexed="64"/>
      </right>
      <top style="medium">
        <color indexed="64"/>
      </top>
      <bottom/>
      <diagonal/>
    </border>
    <border>
      <left style="medium">
        <color indexed="64"/>
      </left>
      <right style="thin">
        <color rgb="FF000000"/>
      </right>
      <top/>
      <bottom style="thin">
        <color rgb="FF000000"/>
      </bottom>
      <diagonal/>
    </border>
    <border>
      <left style="medium">
        <color rgb="FF000000"/>
      </left>
      <right style="medium">
        <color indexed="64"/>
      </right>
      <top/>
      <bottom style="thin">
        <color rgb="FF000000"/>
      </bottom>
      <diagonal/>
    </border>
    <border>
      <left style="medium">
        <color indexed="64"/>
      </left>
      <right style="medium">
        <color rgb="FF000000"/>
      </right>
      <top style="thin">
        <color rgb="FF000000"/>
      </top>
      <bottom/>
      <diagonal/>
    </border>
    <border>
      <left style="medium">
        <color rgb="FF000000"/>
      </left>
      <right style="medium">
        <color indexed="64"/>
      </right>
      <top style="thin">
        <color rgb="FF000000"/>
      </top>
      <bottom/>
      <diagonal/>
    </border>
    <border>
      <left style="medium">
        <color indexed="64"/>
      </left>
      <right style="thin">
        <color rgb="FF000000"/>
      </right>
      <top/>
      <bottom/>
      <diagonal/>
    </border>
    <border>
      <left style="medium">
        <color rgb="FF000000"/>
      </left>
      <right style="medium">
        <color indexed="64"/>
      </right>
      <top/>
      <bottom/>
      <diagonal/>
    </border>
    <border>
      <left style="medium">
        <color indexed="64"/>
      </left>
      <right style="thin">
        <color rgb="FF000000"/>
      </right>
      <top/>
      <bottom style="medium">
        <color indexed="64"/>
      </bottom>
      <diagonal/>
    </border>
    <border>
      <left style="thin">
        <color rgb="FF000000"/>
      </left>
      <right style="medium">
        <color rgb="FF000000"/>
      </right>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rgb="FF000000"/>
      </right>
      <top/>
      <bottom style="thin">
        <color rgb="FF000000"/>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7" fillId="0" borderId="0" applyBorder="0">
      <alignment wrapText="1"/>
    </xf>
  </cellStyleXfs>
  <cellXfs count="585">
    <xf numFmtId="0" fontId="0" fillId="0" borderId="0" xfId="0"/>
    <xf numFmtId="0" fontId="2" fillId="2" borderId="0" xfId="0" applyFont="1" applyFill="1" applyAlignment="1">
      <alignment vertical="top" wrapText="1"/>
    </xf>
    <xf numFmtId="0" fontId="3" fillId="2" borderId="0" xfId="0" applyFont="1" applyFill="1" applyAlignment="1">
      <alignment vertical="top" wrapText="1"/>
    </xf>
    <xf numFmtId="0" fontId="4" fillId="2" borderId="0" xfId="0" applyFont="1" applyFill="1" applyAlignment="1">
      <alignment vertical="top" wrapText="1"/>
    </xf>
    <xf numFmtId="0" fontId="3" fillId="0" borderId="0" xfId="0" applyFont="1" applyAlignment="1">
      <alignment wrapText="1"/>
    </xf>
    <xf numFmtId="0" fontId="3" fillId="2" borderId="0" xfId="0" applyFont="1" applyFill="1" applyAlignment="1">
      <alignment horizontal="left" vertical="top" wrapText="1" indent="1"/>
    </xf>
    <xf numFmtId="0" fontId="5" fillId="2" borderId="0" xfId="0" applyFont="1" applyFill="1" applyAlignment="1">
      <alignment wrapText="1"/>
    </xf>
    <xf numFmtId="0" fontId="0" fillId="2" borderId="0" xfId="0" applyFill="1"/>
    <xf numFmtId="0" fontId="3" fillId="2" borderId="0" xfId="0" applyFont="1" applyFill="1" applyAlignment="1">
      <alignment wrapText="1"/>
    </xf>
    <xf numFmtId="0" fontId="6" fillId="3" borderId="0" xfId="0" applyFont="1" applyFill="1" applyAlignment="1">
      <alignment horizontal="left" wrapText="1"/>
    </xf>
    <xf numFmtId="0" fontId="6" fillId="3" borderId="0" xfId="0" applyFont="1" applyFill="1" applyAlignment="1">
      <alignment wrapText="1"/>
    </xf>
    <xf numFmtId="0" fontId="3" fillId="2" borderId="1" xfId="0" applyFont="1" applyFill="1" applyBorder="1" applyAlignment="1">
      <alignment horizontal="left" wrapText="1"/>
    </xf>
    <xf numFmtId="0" fontId="4" fillId="2" borderId="2" xfId="0" applyFont="1" applyFill="1" applyBorder="1" applyAlignment="1">
      <alignment wrapText="1"/>
    </xf>
    <xf numFmtId="0" fontId="3" fillId="2" borderId="3" xfId="0" applyFont="1" applyFill="1" applyBorder="1" applyAlignment="1">
      <alignment wrapText="1"/>
    </xf>
    <xf numFmtId="0" fontId="3" fillId="2" borderId="1" xfId="0" applyFont="1" applyFill="1" applyBorder="1" applyAlignment="1">
      <alignment wrapText="1"/>
    </xf>
    <xf numFmtId="0" fontId="3" fillId="2" borderId="4" xfId="0" applyFont="1" applyFill="1" applyBorder="1" applyAlignment="1">
      <alignment wrapText="1"/>
    </xf>
    <xf numFmtId="164" fontId="3" fillId="2" borderId="5" xfId="0" applyNumberFormat="1" applyFont="1" applyFill="1" applyBorder="1" applyAlignment="1">
      <alignment wrapText="1"/>
    </xf>
    <xf numFmtId="164" fontId="4" fillId="2" borderId="5" xfId="0" applyNumberFormat="1" applyFont="1" applyFill="1" applyBorder="1" applyAlignment="1">
      <alignment wrapText="1"/>
    </xf>
    <xf numFmtId="165" fontId="3" fillId="2" borderId="5" xfId="0" applyNumberFormat="1" applyFont="1" applyFill="1" applyBorder="1" applyAlignment="1">
      <alignment wrapText="1"/>
    </xf>
    <xf numFmtId="165" fontId="4" fillId="2" borderId="6" xfId="0" applyNumberFormat="1" applyFont="1" applyFill="1" applyBorder="1" applyAlignment="1">
      <alignment wrapText="1"/>
    </xf>
    <xf numFmtId="0" fontId="3" fillId="0" borderId="7" xfId="0" applyFont="1" applyBorder="1" applyAlignment="1">
      <alignment wrapText="1"/>
    </xf>
    <xf numFmtId="0" fontId="3" fillId="2" borderId="8" xfId="0" applyFont="1" applyFill="1" applyBorder="1" applyAlignment="1">
      <alignment wrapText="1"/>
    </xf>
    <xf numFmtId="164" fontId="3" fillId="2" borderId="9" xfId="0" applyNumberFormat="1" applyFont="1" applyFill="1" applyBorder="1" applyAlignment="1">
      <alignment wrapText="1"/>
    </xf>
    <xf numFmtId="164" fontId="4" fillId="2" borderId="9" xfId="0" applyNumberFormat="1" applyFont="1" applyFill="1" applyBorder="1" applyAlignment="1">
      <alignment wrapText="1"/>
    </xf>
    <xf numFmtId="165" fontId="3" fillId="2" borderId="9" xfId="0" applyNumberFormat="1" applyFont="1" applyFill="1" applyBorder="1" applyAlignment="1">
      <alignment wrapText="1"/>
    </xf>
    <xf numFmtId="165" fontId="4" fillId="2" borderId="10" xfId="0" applyNumberFormat="1" applyFont="1" applyFill="1" applyBorder="1" applyAlignment="1">
      <alignment wrapText="1"/>
    </xf>
    <xf numFmtId="43" fontId="3" fillId="2" borderId="9" xfId="1" applyFont="1" applyFill="1" applyBorder="1" applyAlignment="1">
      <alignment wrapText="1"/>
    </xf>
    <xf numFmtId="43" fontId="4" fillId="2" borderId="9" xfId="1" applyFont="1" applyFill="1" applyBorder="1" applyAlignment="1">
      <alignment wrapText="1"/>
    </xf>
    <xf numFmtId="0" fontId="3" fillId="2" borderId="11" xfId="0" applyFont="1" applyFill="1" applyBorder="1" applyAlignment="1">
      <alignment wrapText="1"/>
    </xf>
    <xf numFmtId="164" fontId="3" fillId="2" borderId="12" xfId="0" applyNumberFormat="1" applyFont="1" applyFill="1" applyBorder="1" applyAlignment="1">
      <alignment wrapText="1"/>
    </xf>
    <xf numFmtId="164" fontId="4" fillId="2" borderId="12" xfId="0" applyNumberFormat="1" applyFont="1" applyFill="1" applyBorder="1" applyAlignment="1">
      <alignment wrapText="1"/>
    </xf>
    <xf numFmtId="165" fontId="3" fillId="2" borderId="12" xfId="0" applyNumberFormat="1" applyFont="1" applyFill="1" applyBorder="1" applyAlignment="1">
      <alignment wrapText="1"/>
    </xf>
    <xf numFmtId="165" fontId="4" fillId="2" borderId="13" xfId="0" applyNumberFormat="1" applyFont="1" applyFill="1" applyBorder="1" applyAlignment="1">
      <alignment wrapText="1"/>
    </xf>
    <xf numFmtId="0" fontId="4" fillId="2" borderId="14" xfId="0" applyFont="1" applyFill="1" applyBorder="1" applyAlignment="1">
      <alignment wrapText="1"/>
    </xf>
    <xf numFmtId="164" fontId="4" fillId="2" borderId="15" xfId="0" applyNumberFormat="1" applyFont="1" applyFill="1" applyBorder="1" applyAlignment="1">
      <alignment wrapText="1"/>
    </xf>
    <xf numFmtId="165" fontId="4" fillId="2" borderId="15" xfId="0" applyNumberFormat="1" applyFont="1" applyFill="1" applyBorder="1" applyAlignment="1">
      <alignment wrapText="1"/>
    </xf>
    <xf numFmtId="165" fontId="4" fillId="2" borderId="16" xfId="0" applyNumberFormat="1" applyFont="1" applyFill="1" applyBorder="1" applyAlignment="1">
      <alignment wrapText="1"/>
    </xf>
    <xf numFmtId="0" fontId="3" fillId="2" borderId="14" xfId="0" applyFont="1" applyFill="1" applyBorder="1" applyAlignment="1">
      <alignment wrapText="1" indent="1"/>
    </xf>
    <xf numFmtId="166" fontId="3" fillId="2" borderId="15" xfId="0" applyNumberFormat="1" applyFont="1" applyFill="1" applyBorder="1" applyAlignment="1">
      <alignment wrapText="1"/>
    </xf>
    <xf numFmtId="166" fontId="3" fillId="2" borderId="16" xfId="0" applyNumberFormat="1" applyFont="1" applyFill="1" applyBorder="1" applyAlignment="1">
      <alignment wrapText="1"/>
    </xf>
    <xf numFmtId="0" fontId="3" fillId="2" borderId="17" xfId="0" applyFont="1" applyFill="1" applyBorder="1" applyAlignment="1">
      <alignment wrapText="1"/>
    </xf>
    <xf numFmtId="0" fontId="3" fillId="2" borderId="18" xfId="0" applyFont="1" applyFill="1" applyBorder="1" applyAlignment="1">
      <alignment wrapText="1"/>
    </xf>
    <xf numFmtId="43" fontId="3" fillId="2" borderId="5" xfId="1" applyFont="1" applyFill="1" applyBorder="1" applyAlignment="1">
      <alignment wrapText="1"/>
    </xf>
    <xf numFmtId="43" fontId="3" fillId="2" borderId="12" xfId="1" applyFont="1" applyFill="1" applyBorder="1" applyAlignment="1">
      <alignment wrapText="1"/>
    </xf>
    <xf numFmtId="43" fontId="4" fillId="2" borderId="15" xfId="1" applyFont="1" applyFill="1" applyBorder="1" applyAlignment="1">
      <alignment wrapText="1"/>
    </xf>
    <xf numFmtId="43" fontId="4" fillId="2" borderId="13" xfId="1" applyFont="1" applyFill="1" applyBorder="1" applyAlignment="1">
      <alignment wrapText="1"/>
    </xf>
    <xf numFmtId="0" fontId="3" fillId="2" borderId="19" xfId="0" applyFont="1" applyFill="1" applyBorder="1" applyAlignment="1">
      <alignment wrapText="1" indent="1"/>
    </xf>
    <xf numFmtId="167" fontId="3" fillId="2" borderId="20" xfId="0" applyNumberFormat="1" applyFont="1" applyFill="1" applyBorder="1" applyAlignment="1">
      <alignment wrapText="1"/>
    </xf>
    <xf numFmtId="167" fontId="3" fillId="2" borderId="21" xfId="0" applyNumberFormat="1" applyFont="1" applyFill="1" applyBorder="1" applyAlignment="1">
      <alignment wrapText="1"/>
    </xf>
    <xf numFmtId="0" fontId="3" fillId="2" borderId="22" xfId="0" applyFont="1" applyFill="1" applyBorder="1" applyAlignment="1">
      <alignment horizontal="left" wrapText="1" indent="1"/>
    </xf>
    <xf numFmtId="167" fontId="3" fillId="2" borderId="23" xfId="0" applyNumberFormat="1" applyFont="1" applyFill="1" applyBorder="1" applyAlignment="1">
      <alignment wrapText="1"/>
    </xf>
    <xf numFmtId="167" fontId="3" fillId="2" borderId="24" xfId="0" applyNumberFormat="1" applyFont="1" applyFill="1" applyBorder="1" applyAlignment="1">
      <alignment wrapText="1"/>
    </xf>
    <xf numFmtId="0" fontId="3" fillId="2" borderId="18" xfId="0" applyFont="1" applyFill="1" applyBorder="1" applyAlignment="1">
      <alignment horizontal="left" wrapText="1"/>
    </xf>
    <xf numFmtId="0" fontId="4" fillId="2" borderId="25" xfId="0" applyFont="1" applyFill="1" applyBorder="1" applyAlignment="1">
      <alignment wrapText="1"/>
    </xf>
    <xf numFmtId="164" fontId="4" fillId="2" borderId="4" xfId="0" applyNumberFormat="1" applyFont="1" applyFill="1" applyBorder="1" applyAlignment="1">
      <alignment wrapText="1"/>
    </xf>
    <xf numFmtId="164" fontId="4" fillId="2" borderId="6" xfId="0" applyNumberFormat="1" applyFont="1" applyFill="1" applyBorder="1" applyAlignment="1">
      <alignment wrapText="1"/>
    </xf>
    <xf numFmtId="165" fontId="4" fillId="2" borderId="4" xfId="0" applyNumberFormat="1" applyFont="1" applyFill="1" applyBorder="1" applyAlignment="1">
      <alignment wrapText="1"/>
    </xf>
    <xf numFmtId="165" fontId="4" fillId="2" borderId="5" xfId="0" applyNumberFormat="1" applyFont="1" applyFill="1" applyBorder="1" applyAlignment="1">
      <alignment wrapText="1"/>
    </xf>
    <xf numFmtId="0" fontId="3" fillId="2" borderId="7" xfId="0" applyFont="1" applyFill="1" applyBorder="1" applyAlignment="1">
      <alignment wrapText="1"/>
    </xf>
    <xf numFmtId="0" fontId="3" fillId="2" borderId="26" xfId="0" applyFont="1" applyFill="1" applyBorder="1" applyAlignment="1">
      <alignment wrapText="1"/>
    </xf>
    <xf numFmtId="164" fontId="3" fillId="2" borderId="8" xfId="0" applyNumberFormat="1" applyFont="1" applyFill="1" applyBorder="1" applyAlignment="1">
      <alignment wrapText="1"/>
    </xf>
    <xf numFmtId="164" fontId="3" fillId="2" borderId="10" xfId="0" applyNumberFormat="1" applyFont="1" applyFill="1" applyBorder="1" applyAlignment="1">
      <alignment wrapText="1"/>
    </xf>
    <xf numFmtId="0" fontId="4" fillId="2" borderId="26" xfId="0" applyFont="1" applyFill="1" applyBorder="1" applyAlignment="1">
      <alignment wrapText="1"/>
    </xf>
    <xf numFmtId="164" fontId="4" fillId="2" borderId="8" xfId="0" applyNumberFormat="1" applyFont="1" applyFill="1" applyBorder="1" applyAlignment="1">
      <alignment wrapText="1"/>
    </xf>
    <xf numFmtId="164" fontId="4" fillId="2" borderId="10" xfId="0" applyNumberFormat="1" applyFont="1" applyFill="1" applyBorder="1" applyAlignment="1">
      <alignment wrapText="1"/>
    </xf>
    <xf numFmtId="165" fontId="4" fillId="2" borderId="8" xfId="0" applyNumberFormat="1" applyFont="1" applyFill="1" applyBorder="1" applyAlignment="1">
      <alignment wrapText="1"/>
    </xf>
    <xf numFmtId="165" fontId="4" fillId="2" borderId="9" xfId="0" applyNumberFormat="1" applyFont="1" applyFill="1" applyBorder="1" applyAlignment="1">
      <alignment wrapText="1"/>
    </xf>
    <xf numFmtId="0" fontId="3" fillId="2" borderId="27" xfId="0" applyFont="1" applyFill="1" applyBorder="1" applyAlignment="1">
      <alignment wrapText="1"/>
    </xf>
    <xf numFmtId="164" fontId="3" fillId="2" borderId="28" xfId="0" applyNumberFormat="1" applyFont="1" applyFill="1" applyBorder="1" applyAlignment="1">
      <alignment wrapText="1"/>
    </xf>
    <xf numFmtId="164" fontId="3" fillId="2" borderId="29" xfId="0" applyNumberFormat="1" applyFont="1" applyFill="1" applyBorder="1" applyAlignment="1">
      <alignment wrapText="1"/>
    </xf>
    <xf numFmtId="164" fontId="3" fillId="2" borderId="30" xfId="0" applyNumberFormat="1" applyFont="1" applyFill="1" applyBorder="1" applyAlignment="1">
      <alignment wrapText="1"/>
    </xf>
    <xf numFmtId="0" fontId="3" fillId="2" borderId="31" xfId="0" applyFont="1" applyFill="1" applyBorder="1" applyAlignment="1">
      <alignment wrapText="1" indent="1"/>
    </xf>
    <xf numFmtId="164" fontId="3" fillId="2" borderId="32" xfId="0" applyNumberFormat="1" applyFont="1" applyFill="1" applyBorder="1" applyAlignment="1">
      <alignment wrapText="1"/>
    </xf>
    <xf numFmtId="164" fontId="3" fillId="2" borderId="33" xfId="0" applyNumberFormat="1" applyFont="1" applyFill="1" applyBorder="1" applyAlignment="1">
      <alignment wrapText="1"/>
    </xf>
    <xf numFmtId="164" fontId="3" fillId="2" borderId="34" xfId="0" applyNumberFormat="1" applyFont="1" applyFill="1" applyBorder="1" applyAlignment="1">
      <alignment wrapText="1"/>
    </xf>
    <xf numFmtId="43" fontId="3" fillId="2" borderId="28" xfId="1" applyFont="1" applyFill="1" applyBorder="1" applyAlignment="1">
      <alignment wrapText="1"/>
    </xf>
    <xf numFmtId="43" fontId="3" fillId="2" borderId="30" xfId="1" applyFont="1" applyFill="1" applyBorder="1" applyAlignment="1">
      <alignment wrapText="1"/>
    </xf>
    <xf numFmtId="0" fontId="3" fillId="2" borderId="35" xfId="0" applyFont="1" applyFill="1" applyBorder="1" applyAlignment="1">
      <alignment wrapText="1" indent="1"/>
    </xf>
    <xf numFmtId="43" fontId="3" fillId="2" borderId="36" xfId="1" applyFont="1" applyFill="1" applyBorder="1" applyAlignment="1">
      <alignment wrapText="1"/>
    </xf>
    <xf numFmtId="164" fontId="3" fillId="2" borderId="37" xfId="0" applyNumberFormat="1" applyFont="1" applyFill="1" applyBorder="1" applyAlignment="1">
      <alignment wrapText="1"/>
    </xf>
    <xf numFmtId="43" fontId="3" fillId="2" borderId="38" xfId="1" applyFont="1" applyFill="1" applyBorder="1" applyAlignment="1">
      <alignment wrapText="1"/>
    </xf>
    <xf numFmtId="164" fontId="3" fillId="2" borderId="36" xfId="0" applyNumberFormat="1" applyFont="1" applyFill="1" applyBorder="1" applyAlignment="1">
      <alignment wrapText="1"/>
    </xf>
    <xf numFmtId="164" fontId="3" fillId="2" borderId="38" xfId="0" applyNumberFormat="1" applyFont="1" applyFill="1" applyBorder="1" applyAlignment="1">
      <alignment wrapText="1"/>
    </xf>
    <xf numFmtId="0" fontId="3" fillId="2" borderId="31" xfId="0" applyFont="1" applyFill="1" applyBorder="1" applyAlignment="1">
      <alignment wrapText="1"/>
    </xf>
    <xf numFmtId="43" fontId="3" fillId="2" borderId="32" xfId="1" applyFont="1" applyFill="1" applyBorder="1" applyAlignment="1">
      <alignment wrapText="1"/>
    </xf>
    <xf numFmtId="43" fontId="3" fillId="2" borderId="34" xfId="1" applyFont="1" applyFill="1" applyBorder="1" applyAlignment="1">
      <alignment wrapText="1"/>
    </xf>
    <xf numFmtId="43" fontId="4" fillId="2" borderId="8" xfId="1" applyFont="1" applyFill="1" applyBorder="1" applyAlignment="1">
      <alignment wrapText="1"/>
    </xf>
    <xf numFmtId="43" fontId="4" fillId="2" borderId="10" xfId="1" applyFont="1" applyFill="1" applyBorder="1" applyAlignment="1">
      <alignment wrapText="1"/>
    </xf>
    <xf numFmtId="168" fontId="3" fillId="2" borderId="36" xfId="2" applyNumberFormat="1" applyFont="1" applyFill="1" applyBorder="1" applyAlignment="1">
      <alignment wrapText="1"/>
    </xf>
    <xf numFmtId="166" fontId="3" fillId="2" borderId="37" xfId="0" applyNumberFormat="1" applyFont="1" applyFill="1" applyBorder="1" applyAlignment="1">
      <alignment wrapText="1"/>
    </xf>
    <xf numFmtId="168" fontId="3" fillId="2" borderId="38" xfId="2" applyNumberFormat="1" applyFont="1" applyFill="1" applyBorder="1" applyAlignment="1">
      <alignment wrapText="1"/>
    </xf>
    <xf numFmtId="166" fontId="3" fillId="2" borderId="36" xfId="0" applyNumberFormat="1" applyFont="1" applyFill="1" applyBorder="1" applyAlignment="1">
      <alignment wrapText="1"/>
    </xf>
    <xf numFmtId="166" fontId="3" fillId="2" borderId="38" xfId="0" applyNumberFormat="1" applyFont="1" applyFill="1" applyBorder="1" applyAlignment="1">
      <alignment wrapText="1"/>
    </xf>
    <xf numFmtId="0" fontId="4" fillId="2" borderId="39" xfId="0" applyFont="1" applyFill="1" applyBorder="1" applyAlignment="1">
      <alignment wrapText="1"/>
    </xf>
    <xf numFmtId="43" fontId="4" fillId="2" borderId="11" xfId="1" applyFont="1" applyFill="1" applyBorder="1" applyAlignment="1">
      <alignment wrapText="1"/>
    </xf>
    <xf numFmtId="164" fontId="4" fillId="2" borderId="11" xfId="0" applyNumberFormat="1" applyFont="1" applyFill="1" applyBorder="1" applyAlignment="1">
      <alignment wrapText="1"/>
    </xf>
    <xf numFmtId="164" fontId="4" fillId="2" borderId="13" xfId="0" applyNumberFormat="1" applyFont="1" applyFill="1" applyBorder="1" applyAlignment="1">
      <alignment wrapText="1"/>
    </xf>
    <xf numFmtId="0" fontId="3" fillId="2" borderId="40" xfId="0" applyFont="1" applyFill="1" applyBorder="1" applyAlignment="1">
      <alignment wrapText="1"/>
    </xf>
    <xf numFmtId="43" fontId="3" fillId="2" borderId="19" xfId="1" applyFont="1" applyFill="1" applyBorder="1" applyAlignment="1">
      <alignment wrapText="1"/>
    </xf>
    <xf numFmtId="169" fontId="3" fillId="2" borderId="20" xfId="0" applyNumberFormat="1" applyFont="1" applyFill="1" applyBorder="1" applyAlignment="1">
      <alignment wrapText="1"/>
    </xf>
    <xf numFmtId="43" fontId="3" fillId="2" borderId="21" xfId="1" applyFont="1" applyFill="1" applyBorder="1" applyAlignment="1">
      <alignment wrapText="1"/>
    </xf>
    <xf numFmtId="169" fontId="3" fillId="2" borderId="19" xfId="0" applyNumberFormat="1" applyFont="1" applyFill="1" applyBorder="1" applyAlignment="1">
      <alignment wrapText="1"/>
    </xf>
    <xf numFmtId="169" fontId="3" fillId="2" borderId="21" xfId="0" applyNumberFormat="1" applyFont="1" applyFill="1" applyBorder="1" applyAlignment="1">
      <alignment wrapText="1"/>
    </xf>
    <xf numFmtId="0" fontId="3" fillId="2" borderId="41" xfId="0" applyFont="1" applyFill="1" applyBorder="1" applyAlignment="1">
      <alignment wrapText="1"/>
    </xf>
    <xf numFmtId="43" fontId="3" fillId="2" borderId="22" xfId="1" applyFont="1" applyFill="1" applyBorder="1" applyAlignment="1">
      <alignment wrapText="1"/>
    </xf>
    <xf numFmtId="169" fontId="3" fillId="2" borderId="23" xfId="0" applyNumberFormat="1" applyFont="1" applyFill="1" applyBorder="1" applyAlignment="1">
      <alignment wrapText="1"/>
    </xf>
    <xf numFmtId="43" fontId="3" fillId="2" borderId="24" xfId="1" applyFont="1" applyFill="1" applyBorder="1" applyAlignment="1">
      <alignment wrapText="1"/>
    </xf>
    <xf numFmtId="169" fontId="3" fillId="2" borderId="22" xfId="0" applyNumberFormat="1" applyFont="1" applyFill="1" applyBorder="1" applyAlignment="1">
      <alignment wrapText="1"/>
    </xf>
    <xf numFmtId="169" fontId="3" fillId="2" borderId="24" xfId="0" applyNumberFormat="1" applyFont="1" applyFill="1" applyBorder="1" applyAlignment="1">
      <alignment wrapText="1"/>
    </xf>
    <xf numFmtId="0" fontId="3" fillId="2" borderId="2" xfId="0" applyFont="1" applyFill="1" applyBorder="1" applyAlignment="1">
      <alignment wrapText="1"/>
    </xf>
    <xf numFmtId="170" fontId="3" fillId="2" borderId="14" xfId="0" applyNumberFormat="1" applyFont="1" applyFill="1" applyBorder="1" applyAlignment="1">
      <alignment wrapText="1"/>
    </xf>
    <xf numFmtId="170" fontId="3" fillId="2" borderId="15" xfId="0" applyNumberFormat="1" applyFont="1" applyFill="1" applyBorder="1" applyAlignment="1">
      <alignment wrapText="1"/>
    </xf>
    <xf numFmtId="170" fontId="3" fillId="2" borderId="16" xfId="0" applyNumberFormat="1" applyFont="1" applyFill="1" applyBorder="1" applyAlignment="1">
      <alignment wrapText="1"/>
    </xf>
    <xf numFmtId="164" fontId="3" fillId="2" borderId="14" xfId="0" applyNumberFormat="1" applyFont="1" applyFill="1" applyBorder="1" applyAlignment="1">
      <alignment wrapText="1"/>
    </xf>
    <xf numFmtId="164" fontId="3" fillId="2" borderId="15" xfId="0" applyNumberFormat="1" applyFont="1" applyFill="1" applyBorder="1" applyAlignment="1">
      <alignment wrapText="1"/>
    </xf>
    <xf numFmtId="164" fontId="3" fillId="2" borderId="16" xfId="0" applyNumberFormat="1" applyFont="1" applyFill="1" applyBorder="1" applyAlignment="1">
      <alignment wrapText="1"/>
    </xf>
    <xf numFmtId="0" fontId="10" fillId="2" borderId="0" xfId="0" applyFont="1" applyFill="1" applyAlignment="1">
      <alignment wrapText="1"/>
    </xf>
    <xf numFmtId="164" fontId="3" fillId="2" borderId="42" xfId="0" applyNumberFormat="1" applyFont="1" applyFill="1" applyBorder="1" applyAlignment="1">
      <alignment wrapText="1"/>
    </xf>
    <xf numFmtId="164" fontId="3" fillId="2" borderId="18" xfId="0" applyNumberFormat="1" applyFont="1" applyFill="1" applyBorder="1" applyAlignment="1">
      <alignment wrapText="1"/>
    </xf>
    <xf numFmtId="164" fontId="3" fillId="2" borderId="43" xfId="0" applyNumberFormat="1" applyFont="1" applyFill="1" applyBorder="1" applyAlignment="1">
      <alignment wrapText="1"/>
    </xf>
    <xf numFmtId="0" fontId="3" fillId="2" borderId="35" xfId="0" applyFont="1" applyFill="1" applyBorder="1" applyAlignment="1">
      <alignment wrapText="1"/>
    </xf>
    <xf numFmtId="164" fontId="3" fillId="2" borderId="7" xfId="0" applyNumberFormat="1" applyFont="1" applyFill="1" applyBorder="1" applyAlignment="1">
      <alignment wrapText="1"/>
    </xf>
    <xf numFmtId="164" fontId="3" fillId="2" borderId="0" xfId="0" applyNumberFormat="1" applyFont="1" applyFill="1" applyAlignment="1">
      <alignment wrapText="1"/>
    </xf>
    <xf numFmtId="164" fontId="3" fillId="2" borderId="44" xfId="0" applyNumberFormat="1" applyFont="1" applyFill="1" applyBorder="1" applyAlignment="1">
      <alignment wrapText="1"/>
    </xf>
    <xf numFmtId="164" fontId="3" fillId="2" borderId="45" xfId="0" applyNumberFormat="1" applyFont="1" applyFill="1" applyBorder="1" applyAlignment="1">
      <alignment wrapText="1"/>
    </xf>
    <xf numFmtId="164" fontId="3" fillId="2" borderId="46" xfId="0" applyNumberFormat="1" applyFont="1" applyFill="1" applyBorder="1" applyAlignment="1">
      <alignment wrapText="1"/>
    </xf>
    <xf numFmtId="164" fontId="3" fillId="2" borderId="47" xfId="0" applyNumberFormat="1" applyFont="1" applyFill="1" applyBorder="1" applyAlignment="1">
      <alignment wrapText="1"/>
    </xf>
    <xf numFmtId="164" fontId="4" fillId="2" borderId="48" xfId="0" applyNumberFormat="1" applyFont="1" applyFill="1" applyBorder="1" applyAlignment="1">
      <alignment wrapText="1"/>
    </xf>
    <xf numFmtId="164" fontId="4" fillId="2" borderId="49" xfId="0" applyNumberFormat="1" applyFont="1" applyFill="1" applyBorder="1" applyAlignment="1">
      <alignment wrapText="1"/>
    </xf>
    <xf numFmtId="164" fontId="4" fillId="2" borderId="50" xfId="0" applyNumberFormat="1" applyFont="1" applyFill="1" applyBorder="1" applyAlignment="1">
      <alignment wrapText="1"/>
    </xf>
    <xf numFmtId="0" fontId="4" fillId="2" borderId="7" xfId="0" applyFont="1" applyFill="1" applyBorder="1" applyAlignment="1">
      <alignment wrapText="1"/>
    </xf>
    <xf numFmtId="164" fontId="3" fillId="2" borderId="48" xfId="0" applyNumberFormat="1" applyFont="1" applyFill="1" applyBorder="1" applyAlignment="1">
      <alignment wrapText="1"/>
    </xf>
    <xf numFmtId="164" fontId="3" fillId="2" borderId="49" xfId="0" applyNumberFormat="1" applyFont="1" applyFill="1" applyBorder="1" applyAlignment="1">
      <alignment wrapText="1"/>
    </xf>
    <xf numFmtId="164" fontId="3" fillId="2" borderId="50" xfId="0" applyNumberFormat="1" applyFont="1" applyFill="1" applyBorder="1" applyAlignment="1">
      <alignment wrapText="1"/>
    </xf>
    <xf numFmtId="164" fontId="3" fillId="2" borderId="51" xfId="0" applyNumberFormat="1" applyFont="1" applyFill="1" applyBorder="1" applyAlignment="1">
      <alignment wrapText="1"/>
    </xf>
    <xf numFmtId="164" fontId="3" fillId="2" borderId="52" xfId="0" applyNumberFormat="1" applyFont="1" applyFill="1" applyBorder="1" applyAlignment="1">
      <alignment wrapText="1"/>
    </xf>
    <xf numFmtId="164" fontId="3" fillId="2" borderId="53" xfId="0" applyNumberFormat="1" applyFont="1" applyFill="1" applyBorder="1" applyAlignment="1">
      <alignment wrapText="1"/>
    </xf>
    <xf numFmtId="43" fontId="3" fillId="2" borderId="0" xfId="1" applyFont="1" applyFill="1" applyAlignment="1">
      <alignment wrapText="1"/>
    </xf>
    <xf numFmtId="43" fontId="3" fillId="2" borderId="7" xfId="1" applyFont="1" applyFill="1" applyBorder="1" applyAlignment="1">
      <alignment wrapText="1"/>
    </xf>
    <xf numFmtId="43" fontId="3" fillId="2" borderId="44" xfId="1" applyFont="1" applyFill="1" applyBorder="1" applyAlignment="1">
      <alignment wrapText="1"/>
    </xf>
    <xf numFmtId="164" fontId="4" fillId="2" borderId="54" xfId="0" applyNumberFormat="1" applyFont="1" applyFill="1" applyBorder="1" applyAlignment="1">
      <alignment wrapText="1"/>
    </xf>
    <xf numFmtId="164" fontId="4" fillId="2" borderId="55" xfId="0" applyNumberFormat="1" applyFont="1" applyFill="1" applyBorder="1" applyAlignment="1">
      <alignment wrapText="1"/>
    </xf>
    <xf numFmtId="164" fontId="4" fillId="2" borderId="56" xfId="0" applyNumberFormat="1" applyFont="1" applyFill="1" applyBorder="1" applyAlignment="1">
      <alignment wrapText="1"/>
    </xf>
    <xf numFmtId="0" fontId="3" fillId="2" borderId="46" xfId="0" applyFont="1" applyFill="1" applyBorder="1" applyAlignment="1">
      <alignment wrapText="1"/>
    </xf>
    <xf numFmtId="0" fontId="3" fillId="2" borderId="30" xfId="0" applyFont="1" applyFill="1" applyBorder="1" applyAlignment="1">
      <alignment wrapText="1"/>
    </xf>
    <xf numFmtId="164" fontId="4" fillId="2" borderId="43" xfId="0" applyNumberFormat="1" applyFont="1" applyFill="1" applyBorder="1" applyAlignment="1">
      <alignment wrapText="1"/>
    </xf>
    <xf numFmtId="165" fontId="3" fillId="2" borderId="42" xfId="0" applyNumberFormat="1" applyFont="1" applyFill="1" applyBorder="1" applyAlignment="1">
      <alignment wrapText="1"/>
    </xf>
    <xf numFmtId="165" fontId="3" fillId="2" borderId="18" xfId="0" applyNumberFormat="1" applyFont="1" applyFill="1" applyBorder="1" applyAlignment="1">
      <alignment wrapText="1"/>
    </xf>
    <xf numFmtId="165" fontId="4" fillId="2" borderId="43" xfId="0" applyNumberFormat="1" applyFont="1" applyFill="1" applyBorder="1" applyAlignment="1">
      <alignment wrapText="1"/>
    </xf>
    <xf numFmtId="0" fontId="3" fillId="2" borderId="38" xfId="0" applyFont="1" applyFill="1" applyBorder="1" applyAlignment="1">
      <alignment wrapText="1"/>
    </xf>
    <xf numFmtId="164" fontId="4" fillId="2" borderId="44" xfId="0" applyNumberFormat="1" applyFont="1" applyFill="1" applyBorder="1" applyAlignment="1">
      <alignment wrapText="1"/>
    </xf>
    <xf numFmtId="165" fontId="3" fillId="2" borderId="7" xfId="0" applyNumberFormat="1" applyFont="1" applyFill="1" applyBorder="1" applyAlignment="1">
      <alignment wrapText="1"/>
    </xf>
    <xf numFmtId="165" fontId="3" fillId="2" borderId="0" xfId="0" applyNumberFormat="1" applyFont="1" applyFill="1" applyAlignment="1">
      <alignment wrapText="1"/>
    </xf>
    <xf numFmtId="165" fontId="4" fillId="2" borderId="44" xfId="0" applyNumberFormat="1" applyFont="1" applyFill="1" applyBorder="1" applyAlignment="1">
      <alignment wrapText="1"/>
    </xf>
    <xf numFmtId="43" fontId="4" fillId="2" borderId="44" xfId="1" applyFont="1" applyFill="1" applyBorder="1" applyAlignment="1">
      <alignment wrapText="1"/>
    </xf>
    <xf numFmtId="0" fontId="3" fillId="2" borderId="34" xfId="0" applyFont="1" applyFill="1" applyBorder="1" applyAlignment="1">
      <alignment wrapText="1"/>
    </xf>
    <xf numFmtId="164" fontId="4" fillId="2" borderId="47" xfId="0" applyNumberFormat="1" applyFont="1" applyFill="1" applyBorder="1" applyAlignment="1">
      <alignment wrapText="1"/>
    </xf>
    <xf numFmtId="165" fontId="3" fillId="2" borderId="45" xfId="0" applyNumberFormat="1" applyFont="1" applyFill="1" applyBorder="1" applyAlignment="1">
      <alignment wrapText="1"/>
    </xf>
    <xf numFmtId="165" fontId="3" fillId="2" borderId="46" xfId="0" applyNumberFormat="1" applyFont="1" applyFill="1" applyBorder="1" applyAlignment="1">
      <alignment wrapText="1"/>
    </xf>
    <xf numFmtId="165" fontId="4" fillId="2" borderId="47" xfId="0" applyNumberFormat="1" applyFont="1" applyFill="1" applyBorder="1" applyAlignment="1">
      <alignment wrapText="1"/>
    </xf>
    <xf numFmtId="0" fontId="4" fillId="2" borderId="10" xfId="0" applyFont="1" applyFill="1" applyBorder="1" applyAlignment="1">
      <alignment wrapText="1"/>
    </xf>
    <xf numFmtId="165" fontId="4" fillId="2" borderId="48" xfId="0" applyNumberFormat="1" applyFont="1" applyFill="1" applyBorder="1" applyAlignment="1">
      <alignment wrapText="1"/>
    </xf>
    <xf numFmtId="165" fontId="4" fillId="2" borderId="49" xfId="0" applyNumberFormat="1" applyFont="1" applyFill="1" applyBorder="1" applyAlignment="1">
      <alignment wrapText="1"/>
    </xf>
    <xf numFmtId="165" fontId="4" fillId="2" borderId="50" xfId="0" applyNumberFormat="1" applyFont="1" applyFill="1" applyBorder="1" applyAlignment="1">
      <alignment wrapText="1"/>
    </xf>
    <xf numFmtId="0" fontId="3" fillId="2" borderId="30" xfId="0" applyFont="1" applyFill="1" applyBorder="1" applyAlignment="1">
      <alignment wrapText="1" indent="1"/>
    </xf>
    <xf numFmtId="0" fontId="3" fillId="2" borderId="38" xfId="0" applyFont="1" applyFill="1" applyBorder="1" applyAlignment="1">
      <alignment wrapText="1" indent="1"/>
    </xf>
    <xf numFmtId="0" fontId="3" fillId="2" borderId="34" xfId="0" applyFont="1" applyFill="1" applyBorder="1" applyAlignment="1">
      <alignment wrapText="1" indent="1"/>
    </xf>
    <xf numFmtId="164" fontId="3" fillId="2" borderId="3" xfId="0" applyNumberFormat="1" applyFont="1" applyFill="1" applyBorder="1" applyAlignment="1">
      <alignment wrapText="1"/>
    </xf>
    <xf numFmtId="164" fontId="3" fillId="2" borderId="1" xfId="0" applyNumberFormat="1" applyFont="1" applyFill="1" applyBorder="1" applyAlignment="1">
      <alignment wrapText="1"/>
    </xf>
    <xf numFmtId="164" fontId="3" fillId="2" borderId="57" xfId="0" applyNumberFormat="1" applyFont="1" applyFill="1" applyBorder="1" applyAlignment="1">
      <alignment wrapText="1"/>
    </xf>
    <xf numFmtId="0" fontId="3" fillId="2" borderId="52" xfId="0" applyFont="1" applyFill="1" applyBorder="1" applyAlignment="1">
      <alignment wrapText="1"/>
    </xf>
    <xf numFmtId="0" fontId="6" fillId="3" borderId="46" xfId="0" applyFont="1" applyFill="1" applyBorder="1" applyAlignment="1">
      <alignment wrapText="1"/>
    </xf>
    <xf numFmtId="0" fontId="3" fillId="2" borderId="58" xfId="0" applyFont="1" applyFill="1" applyBorder="1" applyAlignment="1">
      <alignment wrapText="1"/>
    </xf>
    <xf numFmtId="164" fontId="3" fillId="2" borderId="59" xfId="0" applyNumberFormat="1" applyFont="1" applyFill="1" applyBorder="1" applyAlignment="1">
      <alignment wrapText="1"/>
    </xf>
    <xf numFmtId="164" fontId="3" fillId="2" borderId="60" xfId="0" applyNumberFormat="1" applyFont="1" applyFill="1" applyBorder="1" applyAlignment="1">
      <alignment wrapText="1"/>
    </xf>
    <xf numFmtId="164" fontId="4" fillId="2" borderId="61" xfId="0" applyNumberFormat="1" applyFont="1" applyFill="1" applyBorder="1" applyAlignment="1">
      <alignment wrapText="1"/>
    </xf>
    <xf numFmtId="164" fontId="4" fillId="2" borderId="62" xfId="0" applyNumberFormat="1" applyFont="1" applyFill="1" applyBorder="1" applyAlignment="1">
      <alignment wrapText="1"/>
    </xf>
    <xf numFmtId="0" fontId="3" fillId="2" borderId="63" xfId="0" applyFont="1" applyFill="1" applyBorder="1" applyAlignment="1">
      <alignment wrapText="1"/>
    </xf>
    <xf numFmtId="0" fontId="4" fillId="2" borderId="64" xfId="0" applyFont="1" applyFill="1" applyBorder="1" applyAlignment="1">
      <alignment wrapText="1"/>
    </xf>
    <xf numFmtId="164" fontId="4" fillId="2" borderId="65" xfId="0" applyNumberFormat="1" applyFont="1" applyFill="1" applyBorder="1" applyAlignment="1">
      <alignment wrapText="1"/>
    </xf>
    <xf numFmtId="164" fontId="4" fillId="2" borderId="46" xfId="0" applyNumberFormat="1" applyFont="1" applyFill="1" applyBorder="1" applyAlignment="1">
      <alignment wrapText="1"/>
    </xf>
    <xf numFmtId="164" fontId="4" fillId="2" borderId="66" xfId="0" applyNumberFormat="1" applyFont="1" applyFill="1" applyBorder="1" applyAlignment="1">
      <alignment wrapText="1"/>
    </xf>
    <xf numFmtId="164" fontId="4" fillId="2" borderId="67" xfId="0" applyNumberFormat="1" applyFont="1" applyFill="1" applyBorder="1" applyAlignment="1">
      <alignment wrapText="1"/>
    </xf>
    <xf numFmtId="0" fontId="4" fillId="2" borderId="63" xfId="0" applyFont="1" applyFill="1" applyBorder="1" applyAlignment="1">
      <alignment wrapText="1"/>
    </xf>
    <xf numFmtId="0" fontId="3" fillId="2" borderId="58" xfId="0" applyFont="1" applyFill="1" applyBorder="1" applyAlignment="1">
      <alignment wrapText="1" indent="1"/>
    </xf>
    <xf numFmtId="164" fontId="3" fillId="2" borderId="68" xfId="0" applyNumberFormat="1" applyFont="1" applyFill="1" applyBorder="1" applyAlignment="1">
      <alignment wrapText="1"/>
    </xf>
    <xf numFmtId="164" fontId="4" fillId="2" borderId="69" xfId="0" applyNumberFormat="1" applyFont="1" applyFill="1" applyBorder="1" applyAlignment="1">
      <alignment wrapText="1"/>
    </xf>
    <xf numFmtId="0" fontId="3" fillId="2" borderId="63" xfId="0" applyFont="1" applyFill="1" applyBorder="1" applyAlignment="1">
      <alignment wrapText="1" indent="1"/>
    </xf>
    <xf numFmtId="164" fontId="3" fillId="2" borderId="70" xfId="0" applyNumberFormat="1" applyFont="1" applyFill="1" applyBorder="1" applyAlignment="1">
      <alignment wrapText="1"/>
    </xf>
    <xf numFmtId="164" fontId="4" fillId="2" borderId="71" xfId="0" applyNumberFormat="1" applyFont="1" applyFill="1" applyBorder="1" applyAlignment="1">
      <alignment wrapText="1"/>
    </xf>
    <xf numFmtId="164" fontId="4" fillId="2" borderId="72" xfId="0" applyNumberFormat="1" applyFont="1" applyFill="1" applyBorder="1" applyAlignment="1">
      <alignment wrapText="1"/>
    </xf>
    <xf numFmtId="0" fontId="3" fillId="2" borderId="64" xfId="0" applyFont="1" applyFill="1" applyBorder="1" applyAlignment="1">
      <alignment wrapText="1" indent="1"/>
    </xf>
    <xf numFmtId="164" fontId="3" fillId="2" borderId="73" xfId="0" applyNumberFormat="1" applyFont="1" applyFill="1" applyBorder="1" applyAlignment="1">
      <alignment wrapText="1"/>
    </xf>
    <xf numFmtId="164" fontId="3" fillId="2" borderId="74" xfId="0" applyNumberFormat="1" applyFont="1" applyFill="1" applyBorder="1" applyAlignment="1">
      <alignment wrapText="1"/>
    </xf>
    <xf numFmtId="164" fontId="4" fillId="2" borderId="75" xfId="0" applyNumberFormat="1" applyFont="1" applyFill="1" applyBorder="1" applyAlignment="1">
      <alignment wrapText="1"/>
    </xf>
    <xf numFmtId="0" fontId="10" fillId="2" borderId="0" xfId="0" applyFont="1" applyFill="1" applyAlignment="1">
      <alignment horizontal="left" wrapText="1"/>
    </xf>
    <xf numFmtId="0" fontId="11" fillId="3" borderId="42" xfId="0" applyFont="1" applyFill="1" applyBorder="1" applyAlignment="1">
      <alignment horizontal="left" wrapText="1" indent="1"/>
    </xf>
    <xf numFmtId="0" fontId="11" fillId="3" borderId="43" xfId="0" applyFont="1" applyFill="1" applyBorder="1" applyAlignment="1">
      <alignment wrapText="1"/>
    </xf>
    <xf numFmtId="0" fontId="11" fillId="3" borderId="19" xfId="0" applyFont="1" applyFill="1" applyBorder="1" applyAlignment="1">
      <alignment horizontal="right" wrapText="1"/>
    </xf>
    <xf numFmtId="0" fontId="11" fillId="3" borderId="21" xfId="0" applyFont="1" applyFill="1" applyBorder="1" applyAlignment="1">
      <alignment horizontal="right" wrapText="1"/>
    </xf>
    <xf numFmtId="0" fontId="11" fillId="3" borderId="40" xfId="0" applyFont="1" applyFill="1" applyBorder="1" applyAlignment="1">
      <alignment horizontal="right" wrapText="1"/>
    </xf>
    <xf numFmtId="0" fontId="11" fillId="3" borderId="3" xfId="0" applyFont="1" applyFill="1" applyBorder="1" applyAlignment="1">
      <alignment wrapText="1"/>
    </xf>
    <xf numFmtId="0" fontId="11" fillId="3" borderId="57" xfId="0" applyFont="1" applyFill="1" applyBorder="1" applyAlignment="1">
      <alignment horizontal="left" wrapText="1"/>
    </xf>
    <xf numFmtId="0" fontId="11" fillId="3" borderId="22" xfId="0" applyFont="1" applyFill="1" applyBorder="1" applyAlignment="1">
      <alignment horizontal="right" wrapText="1"/>
    </xf>
    <xf numFmtId="0" fontId="11" fillId="3" borderId="24" xfId="0" applyFont="1" applyFill="1" applyBorder="1" applyAlignment="1">
      <alignment horizontal="right" wrapText="1"/>
    </xf>
    <xf numFmtId="0" fontId="11" fillId="3" borderId="41" xfId="0" applyFont="1" applyFill="1" applyBorder="1" applyAlignment="1">
      <alignment horizontal="right" wrapText="1"/>
    </xf>
    <xf numFmtId="0" fontId="12" fillId="2" borderId="18" xfId="0" applyFont="1" applyFill="1" applyBorder="1" applyAlignment="1">
      <alignment wrapText="1"/>
    </xf>
    <xf numFmtId="0" fontId="12" fillId="2" borderId="17" xfId="0" applyFont="1" applyFill="1" applyBorder="1" applyAlignment="1">
      <alignment wrapText="1"/>
    </xf>
    <xf numFmtId="0" fontId="13" fillId="2" borderId="25" xfId="0" applyFont="1" applyFill="1" applyBorder="1" applyAlignment="1">
      <alignment horizontal="left" wrapText="1"/>
    </xf>
    <xf numFmtId="171" fontId="13" fillId="2" borderId="4" xfId="0" applyNumberFormat="1" applyFont="1" applyFill="1" applyBorder="1" applyAlignment="1">
      <alignment horizontal="right" wrapText="1"/>
    </xf>
    <xf numFmtId="171" fontId="13" fillId="2" borderId="6" xfId="0" applyNumberFormat="1" applyFont="1" applyFill="1" applyBorder="1" applyAlignment="1">
      <alignment horizontal="right" wrapText="1"/>
    </xf>
    <xf numFmtId="171" fontId="13" fillId="2" borderId="25" xfId="0" applyNumberFormat="1" applyFont="1" applyFill="1" applyBorder="1" applyAlignment="1">
      <alignment horizontal="right" wrapText="1"/>
    </xf>
    <xf numFmtId="0" fontId="12" fillId="2" borderId="27" xfId="0" applyFont="1" applyFill="1" applyBorder="1" applyAlignment="1">
      <alignment horizontal="left" wrapText="1"/>
    </xf>
    <xf numFmtId="171" fontId="12" fillId="2" borderId="28" xfId="0" applyNumberFormat="1" applyFont="1" applyFill="1" applyBorder="1" applyAlignment="1">
      <alignment horizontal="right" wrapText="1"/>
    </xf>
    <xf numFmtId="171" fontId="12" fillId="2" borderId="30" xfId="0" applyNumberFormat="1" applyFont="1" applyFill="1" applyBorder="1" applyAlignment="1">
      <alignment horizontal="right" wrapText="1"/>
    </xf>
    <xf numFmtId="171" fontId="12" fillId="2" borderId="27" xfId="0" applyNumberFormat="1" applyFont="1" applyFill="1" applyBorder="1" applyAlignment="1">
      <alignment horizontal="right" wrapText="1"/>
    </xf>
    <xf numFmtId="0" fontId="12" fillId="2" borderId="35" xfId="0" applyFont="1" applyFill="1" applyBorder="1" applyAlignment="1">
      <alignment horizontal="left" wrapText="1"/>
    </xf>
    <xf numFmtId="171" fontId="12" fillId="2" borderId="36" xfId="0" applyNumberFormat="1" applyFont="1" applyFill="1" applyBorder="1" applyAlignment="1">
      <alignment horizontal="right" wrapText="1"/>
    </xf>
    <xf numFmtId="171" fontId="12" fillId="2" borderId="38" xfId="0" applyNumberFormat="1" applyFont="1" applyFill="1" applyBorder="1" applyAlignment="1">
      <alignment horizontal="right" wrapText="1"/>
    </xf>
    <xf numFmtId="171" fontId="12" fillId="2" borderId="35" xfId="0" applyNumberFormat="1" applyFont="1" applyFill="1" applyBorder="1" applyAlignment="1">
      <alignment horizontal="right" wrapText="1"/>
    </xf>
    <xf numFmtId="0" fontId="12" fillId="2" borderId="31" xfId="0" applyFont="1" applyFill="1" applyBorder="1" applyAlignment="1">
      <alignment horizontal="left" wrapText="1"/>
    </xf>
    <xf numFmtId="171" fontId="12" fillId="2" borderId="32" xfId="0" applyNumberFormat="1" applyFont="1" applyFill="1" applyBorder="1" applyAlignment="1">
      <alignment horizontal="right" wrapText="1"/>
    </xf>
    <xf numFmtId="171" fontId="12" fillId="2" borderId="34" xfId="0" applyNumberFormat="1" applyFont="1" applyFill="1" applyBorder="1" applyAlignment="1">
      <alignment horizontal="right" wrapText="1"/>
    </xf>
    <xf numFmtId="171" fontId="12" fillId="2" borderId="31" xfId="0" applyNumberFormat="1" applyFont="1" applyFill="1" applyBorder="1" applyAlignment="1">
      <alignment horizontal="right" wrapText="1"/>
    </xf>
    <xf numFmtId="0" fontId="13" fillId="2" borderId="26" xfId="0" applyFont="1" applyFill="1" applyBorder="1" applyAlignment="1">
      <alignment horizontal="left" wrapText="1"/>
    </xf>
    <xf numFmtId="171" fontId="13" fillId="2" borderId="8" xfId="0" applyNumberFormat="1" applyFont="1" applyFill="1" applyBorder="1" applyAlignment="1">
      <alignment horizontal="right" wrapText="1"/>
    </xf>
    <xf numFmtId="171" fontId="13" fillId="2" borderId="10" xfId="0" applyNumberFormat="1" applyFont="1" applyFill="1" applyBorder="1" applyAlignment="1">
      <alignment horizontal="right" wrapText="1"/>
    </xf>
    <xf numFmtId="171" fontId="13" fillId="2" borderId="26" xfId="0" applyNumberFormat="1" applyFont="1" applyFill="1" applyBorder="1" applyAlignment="1">
      <alignment horizontal="right" wrapText="1"/>
    </xf>
    <xf numFmtId="0" fontId="12" fillId="2" borderId="26" xfId="0" applyFont="1" applyFill="1" applyBorder="1" applyAlignment="1">
      <alignment horizontal="left" wrapText="1"/>
    </xf>
    <xf numFmtId="171" fontId="12" fillId="2" borderId="8" xfId="0" applyNumberFormat="1" applyFont="1" applyFill="1" applyBorder="1" applyAlignment="1">
      <alignment horizontal="right" wrapText="1"/>
    </xf>
    <xf numFmtId="171" fontId="12" fillId="2" borderId="10" xfId="0" applyNumberFormat="1" applyFont="1" applyFill="1" applyBorder="1" applyAlignment="1">
      <alignment horizontal="right" wrapText="1"/>
    </xf>
    <xf numFmtId="171" fontId="12" fillId="2" borderId="26" xfId="0" applyNumberFormat="1" applyFont="1" applyFill="1" applyBorder="1" applyAlignment="1">
      <alignment horizontal="right" wrapText="1"/>
    </xf>
    <xf numFmtId="43" fontId="12" fillId="2" borderId="28" xfId="1" applyFont="1" applyFill="1" applyBorder="1" applyAlignment="1">
      <alignment horizontal="right" wrapText="1"/>
    </xf>
    <xf numFmtId="43" fontId="12" fillId="2" borderId="30" xfId="1" applyFont="1" applyFill="1" applyBorder="1" applyAlignment="1">
      <alignment horizontal="right" wrapText="1"/>
    </xf>
    <xf numFmtId="43" fontId="12" fillId="2" borderId="27" xfId="1" applyFont="1" applyFill="1" applyBorder="1" applyAlignment="1">
      <alignment horizontal="right" wrapText="1"/>
    </xf>
    <xf numFmtId="43" fontId="12" fillId="2" borderId="34" xfId="1" applyFont="1" applyFill="1" applyBorder="1" applyAlignment="1">
      <alignment horizontal="right" wrapText="1"/>
    </xf>
    <xf numFmtId="0" fontId="13" fillId="2" borderId="39" xfId="0" applyFont="1" applyFill="1" applyBorder="1" applyAlignment="1">
      <alignment horizontal="left" wrapText="1"/>
    </xf>
    <xf numFmtId="171" fontId="13" fillId="2" borderId="11" xfId="0" applyNumberFormat="1" applyFont="1" applyFill="1" applyBorder="1" applyAlignment="1">
      <alignment horizontal="right" wrapText="1"/>
    </xf>
    <xf numFmtId="171" fontId="13" fillId="2" borderId="13" xfId="0" applyNumberFormat="1" applyFont="1" applyFill="1" applyBorder="1" applyAlignment="1">
      <alignment horizontal="right" wrapText="1"/>
    </xf>
    <xf numFmtId="171" fontId="13" fillId="2" borderId="39" xfId="0" applyNumberFormat="1" applyFont="1" applyFill="1" applyBorder="1" applyAlignment="1">
      <alignment horizontal="right" wrapText="1"/>
    </xf>
    <xf numFmtId="0" fontId="12" fillId="2" borderId="17" xfId="0" applyFont="1" applyFill="1" applyBorder="1" applyAlignment="1">
      <alignment horizontal="right" wrapText="1"/>
    </xf>
    <xf numFmtId="0" fontId="13" fillId="2" borderId="17" xfId="0" applyFont="1" applyFill="1" applyBorder="1" applyAlignment="1">
      <alignment horizontal="right" wrapText="1"/>
    </xf>
    <xf numFmtId="0" fontId="13" fillId="2" borderId="2" xfId="0" applyFont="1" applyFill="1" applyBorder="1" applyAlignment="1">
      <alignment horizontal="left" wrapText="1"/>
    </xf>
    <xf numFmtId="0" fontId="12" fillId="2" borderId="25" xfId="0" applyFont="1" applyFill="1" applyBorder="1" applyAlignment="1">
      <alignment horizontal="left" wrapText="1"/>
    </xf>
    <xf numFmtId="0" fontId="12" fillId="2" borderId="0" xfId="0" applyFont="1" applyFill="1" applyAlignment="1">
      <alignment horizontal="left" wrapText="1"/>
    </xf>
    <xf numFmtId="0" fontId="16" fillId="2" borderId="0" xfId="0" applyFont="1" applyFill="1" applyAlignment="1">
      <alignment horizontal="left" wrapText="1"/>
    </xf>
    <xf numFmtId="0" fontId="11" fillId="4" borderId="42" xfId="0" applyFont="1" applyFill="1" applyBorder="1" applyAlignment="1">
      <alignment horizontal="left" wrapText="1" indent="1"/>
    </xf>
    <xf numFmtId="0" fontId="11" fillId="4" borderId="43" xfId="0" applyFont="1" applyFill="1" applyBorder="1" applyAlignment="1">
      <alignment wrapText="1"/>
    </xf>
    <xf numFmtId="0" fontId="11" fillId="4" borderId="19" xfId="0" applyFont="1" applyFill="1" applyBorder="1" applyAlignment="1">
      <alignment horizontal="right" wrapText="1"/>
    </xf>
    <xf numFmtId="0" fontId="11" fillId="4" borderId="21" xfId="0" applyFont="1" applyFill="1" applyBorder="1" applyAlignment="1">
      <alignment horizontal="right" wrapText="1"/>
    </xf>
    <xf numFmtId="0" fontId="11" fillId="4" borderId="40" xfId="0" applyFont="1" applyFill="1" applyBorder="1" applyAlignment="1">
      <alignment horizontal="right" wrapText="1"/>
    </xf>
    <xf numFmtId="0" fontId="12" fillId="0" borderId="7" xfId="0" applyFont="1" applyBorder="1" applyAlignment="1">
      <alignment wrapText="1"/>
    </xf>
    <xf numFmtId="0" fontId="11" fillId="4" borderId="3" xfId="0" applyFont="1" applyFill="1" applyBorder="1" applyAlignment="1">
      <alignment horizontal="left" wrapText="1"/>
    </xf>
    <xf numFmtId="0" fontId="11" fillId="4" borderId="57" xfId="0" applyFont="1" applyFill="1" applyBorder="1" applyAlignment="1">
      <alignment horizontal="left" wrapText="1"/>
    </xf>
    <xf numFmtId="0" fontId="11" fillId="4" borderId="22" xfId="0" applyFont="1" applyFill="1" applyBorder="1" applyAlignment="1">
      <alignment horizontal="right" wrapText="1"/>
    </xf>
    <xf numFmtId="0" fontId="11" fillId="4" borderId="24" xfId="0" applyFont="1" applyFill="1" applyBorder="1" applyAlignment="1">
      <alignment horizontal="right" wrapText="1"/>
    </xf>
    <xf numFmtId="0" fontId="11" fillId="4" borderId="41" xfId="0" applyFont="1" applyFill="1" applyBorder="1" applyAlignment="1">
      <alignment horizontal="right" wrapText="1"/>
    </xf>
    <xf numFmtId="0" fontId="13" fillId="2" borderId="40" xfId="0" applyFont="1" applyFill="1" applyBorder="1" applyAlignment="1">
      <alignment horizontal="left" wrapText="1"/>
    </xf>
    <xf numFmtId="0" fontId="13" fillId="2" borderId="19" xfId="0" applyFont="1" applyFill="1" applyBorder="1" applyAlignment="1">
      <alignment horizontal="right" wrapText="1"/>
    </xf>
    <xf numFmtId="0" fontId="13" fillId="2" borderId="21" xfId="0" applyFont="1" applyFill="1" applyBorder="1" applyAlignment="1">
      <alignment horizontal="right" wrapText="1"/>
    </xf>
    <xf numFmtId="0" fontId="13" fillId="2" borderId="40" xfId="0" applyFont="1" applyFill="1" applyBorder="1" applyAlignment="1">
      <alignment horizontal="right" wrapText="1"/>
    </xf>
    <xf numFmtId="0" fontId="13" fillId="2" borderId="19" xfId="0" applyFont="1" applyFill="1" applyBorder="1" applyAlignment="1">
      <alignment wrapText="1"/>
    </xf>
    <xf numFmtId="0" fontId="13" fillId="2" borderId="21" xfId="0" applyFont="1" applyFill="1" applyBorder="1" applyAlignment="1">
      <alignment wrapText="1"/>
    </xf>
    <xf numFmtId="0" fontId="13" fillId="2" borderId="40" xfId="0" applyFont="1" applyFill="1" applyBorder="1" applyAlignment="1">
      <alignment wrapText="1"/>
    </xf>
    <xf numFmtId="0" fontId="13" fillId="2" borderId="7" xfId="0" applyFont="1" applyFill="1" applyBorder="1" applyAlignment="1">
      <alignment wrapText="1"/>
    </xf>
    <xf numFmtId="171" fontId="13" fillId="2" borderId="36" xfId="0" applyNumberFormat="1" applyFont="1" applyFill="1" applyBorder="1" applyAlignment="1">
      <alignment horizontal="right" wrapText="1"/>
    </xf>
    <xf numFmtId="171" fontId="13" fillId="2" borderId="38" xfId="0" applyNumberFormat="1" applyFont="1" applyFill="1" applyBorder="1" applyAlignment="1">
      <alignment horizontal="right" wrapText="1"/>
    </xf>
    <xf numFmtId="171" fontId="13" fillId="2" borderId="35" xfId="0" applyNumberFormat="1" applyFont="1" applyFill="1" applyBorder="1" applyAlignment="1">
      <alignment horizontal="right" wrapText="1"/>
    </xf>
    <xf numFmtId="0" fontId="12" fillId="2" borderId="7" xfId="0" applyFont="1" applyFill="1" applyBorder="1" applyAlignment="1">
      <alignment wrapText="1"/>
    </xf>
    <xf numFmtId="0" fontId="12" fillId="2" borderId="35" xfId="0" applyFont="1" applyFill="1" applyBorder="1" applyAlignment="1">
      <alignment horizontal="left" wrapText="1" indent="1"/>
    </xf>
    <xf numFmtId="172" fontId="12" fillId="2" borderId="36" xfId="0" applyNumberFormat="1" applyFont="1" applyFill="1" applyBorder="1" applyAlignment="1">
      <alignment horizontal="right" wrapText="1"/>
    </xf>
    <xf numFmtId="172" fontId="12" fillId="2" borderId="38" xfId="0" applyNumberFormat="1" applyFont="1" applyFill="1" applyBorder="1" applyAlignment="1">
      <alignment horizontal="right" wrapText="1"/>
    </xf>
    <xf numFmtId="172" fontId="12" fillId="2" borderId="35" xfId="0" applyNumberFormat="1" applyFont="1" applyFill="1" applyBorder="1" applyAlignment="1">
      <alignment horizontal="right" wrapText="1"/>
    </xf>
    <xf numFmtId="0" fontId="12" fillId="2" borderId="35" xfId="0" applyFont="1" applyFill="1" applyBorder="1" applyAlignment="1">
      <alignment horizontal="left" wrapText="1" indent="2"/>
    </xf>
    <xf numFmtId="0" fontId="12" fillId="2" borderId="31" xfId="0" applyFont="1" applyFill="1" applyBorder="1" applyAlignment="1">
      <alignment horizontal="left" wrapText="1" indent="1"/>
    </xf>
    <xf numFmtId="172" fontId="12" fillId="2" borderId="32" xfId="0" applyNumberFormat="1" applyFont="1" applyFill="1" applyBorder="1" applyAlignment="1">
      <alignment horizontal="right" wrapText="1"/>
    </xf>
    <xf numFmtId="172" fontId="12" fillId="2" borderId="34" xfId="0" applyNumberFormat="1" applyFont="1" applyFill="1" applyBorder="1" applyAlignment="1">
      <alignment horizontal="right" wrapText="1"/>
    </xf>
    <xf numFmtId="172" fontId="12" fillId="2" borderId="31" xfId="0" applyNumberFormat="1" applyFont="1" applyFill="1" applyBorder="1" applyAlignment="1">
      <alignment horizontal="right" wrapText="1"/>
    </xf>
    <xf numFmtId="0" fontId="13" fillId="2" borderId="27" xfId="0" applyFont="1" applyFill="1" applyBorder="1" applyAlignment="1">
      <alignment horizontal="left" wrapText="1"/>
    </xf>
    <xf numFmtId="171" fontId="13" fillId="2" borderId="28" xfId="0" applyNumberFormat="1" applyFont="1" applyFill="1" applyBorder="1" applyAlignment="1">
      <alignment horizontal="right" wrapText="1"/>
    </xf>
    <xf numFmtId="171" fontId="13" fillId="2" borderId="30" xfId="0" applyNumberFormat="1" applyFont="1" applyFill="1" applyBorder="1" applyAlignment="1">
      <alignment horizontal="right" wrapText="1"/>
    </xf>
    <xf numFmtId="171" fontId="13" fillId="2" borderId="27" xfId="0" applyNumberFormat="1" applyFont="1" applyFill="1" applyBorder="1" applyAlignment="1">
      <alignment horizontal="right" wrapText="1"/>
    </xf>
    <xf numFmtId="0" fontId="12" fillId="2" borderId="41" xfId="0" applyFont="1" applyFill="1" applyBorder="1" applyAlignment="1">
      <alignment horizontal="left" wrapText="1" indent="1"/>
    </xf>
    <xf numFmtId="43" fontId="12" fillId="2" borderId="22" xfId="1" applyFont="1" applyFill="1" applyBorder="1" applyAlignment="1">
      <alignment horizontal="right" wrapText="1"/>
    </xf>
    <xf numFmtId="43" fontId="12" fillId="2" borderId="24" xfId="1" applyFont="1" applyFill="1" applyBorder="1" applyAlignment="1">
      <alignment horizontal="right" wrapText="1"/>
    </xf>
    <xf numFmtId="43" fontId="12" fillId="2" borderId="41" xfId="1" applyFont="1" applyFill="1" applyBorder="1" applyAlignment="1">
      <alignment horizontal="right" wrapText="1"/>
    </xf>
    <xf numFmtId="171" fontId="12" fillId="2" borderId="22" xfId="0" applyNumberFormat="1" applyFont="1" applyFill="1" applyBorder="1" applyAlignment="1">
      <alignment horizontal="right" wrapText="1"/>
    </xf>
    <xf numFmtId="171" fontId="12" fillId="2" borderId="24" xfId="0" applyNumberFormat="1" applyFont="1" applyFill="1" applyBorder="1" applyAlignment="1">
      <alignment horizontal="right" wrapText="1"/>
    </xf>
    <xf numFmtId="171" fontId="12" fillId="2" borderId="41" xfId="0" applyNumberFormat="1" applyFont="1" applyFill="1" applyBorder="1" applyAlignment="1">
      <alignment horizontal="right" wrapText="1"/>
    </xf>
    <xf numFmtId="0" fontId="11" fillId="4" borderId="3" xfId="0" applyFont="1" applyFill="1" applyBorder="1" applyAlignment="1">
      <alignment horizontal="left" wrapText="1" indent="1"/>
    </xf>
    <xf numFmtId="0" fontId="12" fillId="2" borderId="18" xfId="0" applyFont="1" applyFill="1" applyBorder="1" applyAlignment="1">
      <alignment horizontal="right" wrapText="1"/>
    </xf>
    <xf numFmtId="0" fontId="13" fillId="2" borderId="18" xfId="0" applyFont="1" applyFill="1" applyBorder="1" applyAlignment="1">
      <alignment horizontal="right" wrapText="1"/>
    </xf>
    <xf numFmtId="0" fontId="13" fillId="2" borderId="3" xfId="0" applyFont="1" applyFill="1" applyBorder="1" applyAlignment="1">
      <alignment horizontal="right" wrapText="1"/>
    </xf>
    <xf numFmtId="0" fontId="12" fillId="2" borderId="40" xfId="0" applyFont="1" applyFill="1" applyBorder="1" applyAlignment="1">
      <alignment horizontal="left" wrapText="1"/>
    </xf>
    <xf numFmtId="173" fontId="12" fillId="2" borderId="19" xfId="0" applyNumberFormat="1" applyFont="1" applyFill="1" applyBorder="1" applyAlignment="1">
      <alignment horizontal="right" wrapText="1"/>
    </xf>
    <xf numFmtId="173" fontId="12" fillId="2" borderId="21" xfId="0" applyNumberFormat="1" applyFont="1" applyFill="1" applyBorder="1" applyAlignment="1">
      <alignment horizontal="right" wrapText="1"/>
    </xf>
    <xf numFmtId="173" fontId="12" fillId="2" borderId="40" xfId="0" applyNumberFormat="1" applyFont="1" applyFill="1" applyBorder="1" applyAlignment="1">
      <alignment horizontal="right" wrapText="1"/>
    </xf>
    <xf numFmtId="0" fontId="12" fillId="2" borderId="76" xfId="0" applyFont="1" applyFill="1" applyBorder="1" applyAlignment="1">
      <alignment horizontal="left" wrapText="1" indent="1"/>
    </xf>
    <xf numFmtId="172" fontId="12" fillId="2" borderId="77" xfId="0" applyNumberFormat="1" applyFont="1" applyFill="1" applyBorder="1" applyAlignment="1">
      <alignment horizontal="right" wrapText="1"/>
    </xf>
    <xf numFmtId="172" fontId="12" fillId="2" borderId="78" xfId="0" applyNumberFormat="1" applyFont="1" applyFill="1" applyBorder="1" applyAlignment="1">
      <alignment horizontal="right" wrapText="1"/>
    </xf>
    <xf numFmtId="172" fontId="12" fillId="2" borderId="76" xfId="0" applyNumberFormat="1" applyFont="1" applyFill="1" applyBorder="1" applyAlignment="1">
      <alignment horizontal="right" wrapText="1"/>
    </xf>
    <xf numFmtId="0" fontId="12" fillId="2" borderId="79" xfId="0" applyFont="1" applyFill="1" applyBorder="1" applyAlignment="1">
      <alignment horizontal="left" wrapText="1"/>
    </xf>
    <xf numFmtId="173" fontId="12" fillId="2" borderId="80" xfId="0" applyNumberFormat="1" applyFont="1" applyFill="1" applyBorder="1" applyAlignment="1">
      <alignment horizontal="right" wrapText="1"/>
    </xf>
    <xf numFmtId="173" fontId="12" fillId="2" borderId="81" xfId="0" applyNumberFormat="1" applyFont="1" applyFill="1" applyBorder="1" applyAlignment="1">
      <alignment horizontal="right" wrapText="1"/>
    </xf>
    <xf numFmtId="173" fontId="12" fillId="2" borderId="79" xfId="0" applyNumberFormat="1" applyFont="1" applyFill="1" applyBorder="1" applyAlignment="1">
      <alignment horizontal="right" wrapText="1"/>
    </xf>
    <xf numFmtId="172" fontId="12" fillId="2" borderId="22" xfId="0" applyNumberFormat="1" applyFont="1" applyFill="1" applyBorder="1" applyAlignment="1">
      <alignment horizontal="right" wrapText="1"/>
    </xf>
    <xf numFmtId="172" fontId="12" fillId="2" borderId="24" xfId="0" applyNumberFormat="1" applyFont="1" applyFill="1" applyBorder="1" applyAlignment="1">
      <alignment horizontal="right" wrapText="1"/>
    </xf>
    <xf numFmtId="172" fontId="12" fillId="2" borderId="41" xfId="0" applyNumberFormat="1" applyFont="1" applyFill="1" applyBorder="1" applyAlignment="1">
      <alignment horizontal="right" wrapText="1"/>
    </xf>
    <xf numFmtId="0" fontId="12" fillId="2" borderId="3" xfId="0" applyFont="1" applyFill="1" applyBorder="1" applyAlignment="1">
      <alignment horizontal="right" wrapText="1"/>
    </xf>
    <xf numFmtId="172" fontId="12" fillId="2" borderId="19" xfId="0" applyNumberFormat="1" applyFont="1" applyFill="1" applyBorder="1" applyAlignment="1">
      <alignment horizontal="right" wrapText="1"/>
    </xf>
    <xf numFmtId="172" fontId="12" fillId="2" borderId="21" xfId="0" applyNumberFormat="1" applyFont="1" applyFill="1" applyBorder="1" applyAlignment="1">
      <alignment horizontal="right" wrapText="1"/>
    </xf>
    <xf numFmtId="172" fontId="12" fillId="2" borderId="40" xfId="0" applyNumberFormat="1" applyFont="1" applyFill="1" applyBorder="1" applyAlignment="1">
      <alignment horizontal="right" wrapText="1"/>
    </xf>
    <xf numFmtId="0" fontId="12" fillId="2" borderId="41" xfId="0" applyFont="1" applyFill="1" applyBorder="1" applyAlignment="1">
      <alignment horizontal="left" wrapText="1"/>
    </xf>
    <xf numFmtId="171" fontId="12" fillId="2" borderId="19" xfId="0" applyNumberFormat="1" applyFont="1" applyFill="1" applyBorder="1" applyAlignment="1">
      <alignment horizontal="right" wrapText="1"/>
    </xf>
    <xf numFmtId="171" fontId="12" fillId="2" borderId="21" xfId="0" applyNumberFormat="1" applyFont="1" applyFill="1" applyBorder="1" applyAlignment="1">
      <alignment horizontal="right" wrapText="1"/>
    </xf>
    <xf numFmtId="171" fontId="12" fillId="2" borderId="40" xfId="0" applyNumberFormat="1" applyFont="1" applyFill="1" applyBorder="1" applyAlignment="1">
      <alignment horizontal="right" wrapText="1"/>
    </xf>
    <xf numFmtId="171" fontId="12" fillId="2" borderId="77" xfId="0" applyNumberFormat="1" applyFont="1" applyFill="1" applyBorder="1" applyAlignment="1">
      <alignment horizontal="right" wrapText="1"/>
    </xf>
    <xf numFmtId="171" fontId="12" fillId="2" borderId="78" xfId="0" applyNumberFormat="1" applyFont="1" applyFill="1" applyBorder="1" applyAlignment="1">
      <alignment horizontal="right" wrapText="1"/>
    </xf>
    <xf numFmtId="171" fontId="12" fillId="2" borderId="76" xfId="0" applyNumberFormat="1" applyFont="1" applyFill="1" applyBorder="1" applyAlignment="1">
      <alignment horizontal="right" wrapText="1"/>
    </xf>
    <xf numFmtId="173" fontId="12" fillId="2" borderId="22" xfId="0" applyNumberFormat="1" applyFont="1" applyFill="1" applyBorder="1" applyAlignment="1">
      <alignment horizontal="right" wrapText="1"/>
    </xf>
    <xf numFmtId="173" fontId="12" fillId="2" borderId="24" xfId="0" applyNumberFormat="1" applyFont="1" applyFill="1" applyBorder="1" applyAlignment="1">
      <alignment horizontal="right" wrapText="1"/>
    </xf>
    <xf numFmtId="173" fontId="12" fillId="2" borderId="41" xfId="0" applyNumberFormat="1" applyFont="1" applyFill="1" applyBorder="1" applyAlignment="1">
      <alignment horizontal="right" wrapText="1"/>
    </xf>
    <xf numFmtId="174" fontId="12" fillId="2" borderId="22" xfId="0" applyNumberFormat="1" applyFont="1" applyFill="1" applyBorder="1" applyAlignment="1">
      <alignment horizontal="right" wrapText="1"/>
    </xf>
    <xf numFmtId="174" fontId="12" fillId="2" borderId="24" xfId="0" applyNumberFormat="1" applyFont="1" applyFill="1" applyBorder="1" applyAlignment="1">
      <alignment horizontal="right" wrapText="1"/>
    </xf>
    <xf numFmtId="174" fontId="12" fillId="2" borderId="41" xfId="0" applyNumberFormat="1" applyFont="1" applyFill="1" applyBorder="1" applyAlignment="1">
      <alignment horizontal="right" wrapText="1"/>
    </xf>
    <xf numFmtId="171" fontId="13" fillId="2" borderId="19" xfId="0" applyNumberFormat="1" applyFont="1" applyFill="1" applyBorder="1" applyAlignment="1">
      <alignment horizontal="right" wrapText="1"/>
    </xf>
    <xf numFmtId="171" fontId="13" fillId="2" borderId="21" xfId="0" applyNumberFormat="1" applyFont="1" applyFill="1" applyBorder="1" applyAlignment="1">
      <alignment horizontal="right" wrapText="1"/>
    </xf>
    <xf numFmtId="171" fontId="13" fillId="2" borderId="40" xfId="0" applyNumberFormat="1" applyFont="1" applyFill="1" applyBorder="1" applyAlignment="1">
      <alignment horizontal="right" wrapText="1"/>
    </xf>
    <xf numFmtId="175" fontId="13" fillId="2" borderId="28" xfId="0" applyNumberFormat="1" applyFont="1" applyFill="1" applyBorder="1" applyAlignment="1">
      <alignment horizontal="right" wrapText="1"/>
    </xf>
    <xf numFmtId="175" fontId="13" fillId="2" borderId="30" xfId="0" applyNumberFormat="1" applyFont="1" applyFill="1" applyBorder="1" applyAlignment="1">
      <alignment horizontal="right" wrapText="1"/>
    </xf>
    <xf numFmtId="176" fontId="13" fillId="2" borderId="27" xfId="0" applyNumberFormat="1" applyFont="1" applyFill="1" applyBorder="1" applyAlignment="1">
      <alignment horizontal="right" wrapText="1"/>
    </xf>
    <xf numFmtId="176" fontId="13" fillId="2" borderId="28" xfId="0" applyNumberFormat="1" applyFont="1" applyFill="1" applyBorder="1" applyAlignment="1">
      <alignment horizontal="right" wrapText="1"/>
    </xf>
    <xf numFmtId="176" fontId="13" fillId="2" borderId="30" xfId="0" applyNumberFormat="1" applyFont="1" applyFill="1" applyBorder="1" applyAlignment="1">
      <alignment horizontal="right" wrapText="1"/>
    </xf>
    <xf numFmtId="0" fontId="17" fillId="0" borderId="0" xfId="3">
      <alignment wrapText="1"/>
    </xf>
    <xf numFmtId="0" fontId="12" fillId="0" borderId="0" xfId="0" applyFont="1" applyAlignment="1">
      <alignment wrapText="1"/>
    </xf>
    <xf numFmtId="0" fontId="18" fillId="2" borderId="0" xfId="0" applyFont="1" applyFill="1" applyAlignment="1">
      <alignment horizontal="left" wrapText="1"/>
    </xf>
    <xf numFmtId="0" fontId="11" fillId="5" borderId="40" xfId="0" applyFont="1" applyFill="1" applyBorder="1" applyAlignment="1">
      <alignment horizontal="left" wrapText="1" indent="1"/>
    </xf>
    <xf numFmtId="0" fontId="11" fillId="5" borderId="40" xfId="0" applyFont="1" applyFill="1" applyBorder="1" applyAlignment="1">
      <alignment wrapText="1"/>
    </xf>
    <xf numFmtId="0" fontId="11" fillId="5" borderId="19" xfId="0" applyFont="1" applyFill="1" applyBorder="1" applyAlignment="1">
      <alignment horizontal="right" wrapText="1"/>
    </xf>
    <xf numFmtId="0" fontId="11" fillId="5" borderId="21" xfId="0" applyFont="1" applyFill="1" applyBorder="1" applyAlignment="1">
      <alignment horizontal="right" wrapText="1"/>
    </xf>
    <xf numFmtId="0" fontId="11" fillId="5" borderId="40" xfId="0" applyFont="1" applyFill="1" applyBorder="1" applyAlignment="1">
      <alignment horizontal="right" wrapText="1"/>
    </xf>
    <xf numFmtId="0" fontId="11" fillId="5" borderId="41" xfId="0" applyFont="1" applyFill="1" applyBorder="1" applyAlignment="1">
      <alignment horizontal="left" wrapText="1"/>
    </xf>
    <xf numFmtId="0" fontId="11" fillId="5" borderId="22" xfId="0" applyFont="1" applyFill="1" applyBorder="1" applyAlignment="1">
      <alignment horizontal="right" wrapText="1"/>
    </xf>
    <xf numFmtId="0" fontId="11" fillId="5" borderId="24" xfId="0" applyFont="1" applyFill="1" applyBorder="1" applyAlignment="1">
      <alignment horizontal="right" wrapText="1"/>
    </xf>
    <xf numFmtId="0" fontId="11" fillId="5" borderId="41" xfId="0" applyFont="1" applyFill="1" applyBorder="1" applyAlignment="1">
      <alignment horizontal="right" wrapText="1"/>
    </xf>
    <xf numFmtId="0" fontId="12" fillId="0" borderId="18" xfId="0" applyFont="1" applyBorder="1" applyAlignment="1">
      <alignment wrapText="1"/>
    </xf>
    <xf numFmtId="0" fontId="13" fillId="2" borderId="82" xfId="0" applyFont="1" applyFill="1" applyBorder="1" applyAlignment="1">
      <alignment horizontal="left" wrapText="1"/>
    </xf>
    <xf numFmtId="0" fontId="12" fillId="2" borderId="83" xfId="0" applyFont="1" applyFill="1" applyBorder="1" applyAlignment="1">
      <alignment wrapText="1"/>
    </xf>
    <xf numFmtId="0" fontId="12" fillId="2" borderId="84" xfId="0" applyFont="1" applyFill="1" applyBorder="1" applyAlignment="1">
      <alignment wrapText="1"/>
    </xf>
    <xf numFmtId="0" fontId="12" fillId="2" borderId="82" xfId="0" applyFont="1" applyFill="1" applyBorder="1" applyAlignment="1">
      <alignment wrapText="1"/>
    </xf>
    <xf numFmtId="177" fontId="13" fillId="2" borderId="80" xfId="0" applyNumberFormat="1" applyFont="1" applyFill="1" applyBorder="1" applyAlignment="1">
      <alignment horizontal="right" wrapText="1"/>
    </xf>
    <xf numFmtId="177" fontId="13" fillId="2" borderId="81" xfId="0" applyNumberFormat="1" applyFont="1" applyFill="1" applyBorder="1" applyAlignment="1">
      <alignment horizontal="right" wrapText="1"/>
    </xf>
    <xf numFmtId="177" fontId="13" fillId="2" borderId="79" xfId="0" applyNumberFormat="1" applyFont="1" applyFill="1" applyBorder="1" applyAlignment="1">
      <alignment horizontal="right" wrapText="1"/>
    </xf>
    <xf numFmtId="0" fontId="12" fillId="6" borderId="36" xfId="0" applyFont="1" applyFill="1" applyBorder="1" applyAlignment="1">
      <alignment horizontal="right" wrapText="1"/>
    </xf>
    <xf numFmtId="0" fontId="12" fillId="6" borderId="38" xfId="0" applyFont="1" applyFill="1" applyBorder="1" applyAlignment="1">
      <alignment horizontal="right" wrapText="1"/>
    </xf>
    <xf numFmtId="0" fontId="12" fillId="6" borderId="35" xfId="0" applyFont="1" applyFill="1" applyBorder="1" applyAlignment="1">
      <alignment horizontal="right" wrapText="1"/>
    </xf>
    <xf numFmtId="177" fontId="12" fillId="2" borderId="36" xfId="0" applyNumberFormat="1" applyFont="1" applyFill="1" applyBorder="1" applyAlignment="1">
      <alignment horizontal="right" wrapText="1"/>
    </xf>
    <xf numFmtId="177" fontId="12" fillId="2" borderId="38" xfId="0" applyNumberFormat="1" applyFont="1" applyFill="1" applyBorder="1" applyAlignment="1">
      <alignment horizontal="right" wrapText="1"/>
    </xf>
    <xf numFmtId="177" fontId="12" fillId="2" borderId="35" xfId="0" applyNumberFormat="1" applyFont="1" applyFill="1" applyBorder="1" applyAlignment="1">
      <alignment horizontal="right" wrapText="1"/>
    </xf>
    <xf numFmtId="0" fontId="12" fillId="2" borderId="76" xfId="0" applyFont="1" applyFill="1" applyBorder="1" applyAlignment="1">
      <alignment horizontal="left" wrapText="1" indent="2"/>
    </xf>
    <xf numFmtId="0" fontId="12" fillId="6" borderId="32" xfId="0" applyFont="1" applyFill="1" applyBorder="1" applyAlignment="1">
      <alignment horizontal="right" wrapText="1"/>
    </xf>
    <xf numFmtId="0" fontId="12" fillId="6" borderId="34" xfId="0" applyFont="1" applyFill="1" applyBorder="1" applyAlignment="1">
      <alignment horizontal="right" wrapText="1"/>
    </xf>
    <xf numFmtId="0" fontId="12" fillId="6" borderId="31" xfId="0" applyFont="1" applyFill="1" applyBorder="1" applyAlignment="1">
      <alignment horizontal="right" wrapText="1"/>
    </xf>
    <xf numFmtId="0" fontId="12" fillId="2" borderId="85" xfId="0" applyFont="1" applyFill="1" applyBorder="1" applyAlignment="1">
      <alignment horizontal="left" wrapText="1"/>
    </xf>
    <xf numFmtId="177" fontId="13" fillId="2" borderId="28" xfId="0" applyNumberFormat="1" applyFont="1" applyFill="1" applyBorder="1" applyAlignment="1">
      <alignment horizontal="right" wrapText="1"/>
    </xf>
    <xf numFmtId="177" fontId="13" fillId="2" borderId="30" xfId="0" applyNumberFormat="1" applyFont="1" applyFill="1" applyBorder="1" applyAlignment="1">
      <alignment horizontal="right" wrapText="1"/>
    </xf>
    <xf numFmtId="177" fontId="13" fillId="2" borderId="27" xfId="0" applyNumberFormat="1" applyFont="1" applyFill="1" applyBorder="1" applyAlignment="1">
      <alignment horizontal="right" wrapText="1"/>
    </xf>
    <xf numFmtId="0" fontId="12" fillId="2" borderId="86" xfId="0" applyFont="1" applyFill="1" applyBorder="1" applyAlignment="1">
      <alignment horizontal="left" wrapText="1" indent="1"/>
    </xf>
    <xf numFmtId="0" fontId="12" fillId="2" borderId="87" xfId="0" applyFont="1" applyFill="1" applyBorder="1" applyAlignment="1">
      <alignment horizontal="left" wrapText="1" indent="1"/>
    </xf>
    <xf numFmtId="0" fontId="12" fillId="6" borderId="88" xfId="0" applyFont="1" applyFill="1" applyBorder="1" applyAlignment="1">
      <alignment horizontal="right" wrapText="1"/>
    </xf>
    <xf numFmtId="0" fontId="12" fillId="6" borderId="89" xfId="0" applyFont="1" applyFill="1" applyBorder="1" applyAlignment="1">
      <alignment horizontal="right" wrapText="1"/>
    </xf>
    <xf numFmtId="0" fontId="12" fillId="6" borderId="87" xfId="0" applyFont="1" applyFill="1" applyBorder="1" applyAlignment="1">
      <alignment horizontal="right" wrapText="1"/>
    </xf>
    <xf numFmtId="0" fontId="12" fillId="2" borderId="86" xfId="0" applyFont="1" applyFill="1" applyBorder="1" applyAlignment="1">
      <alignment horizontal="left" wrapText="1"/>
    </xf>
    <xf numFmtId="165" fontId="12" fillId="2" borderId="90" xfId="0" applyNumberFormat="1" applyFont="1" applyFill="1" applyBorder="1" applyAlignment="1">
      <alignment wrapText="1"/>
    </xf>
    <xf numFmtId="165" fontId="12" fillId="2" borderId="91" xfId="0" applyNumberFormat="1" applyFont="1" applyFill="1" applyBorder="1" applyAlignment="1">
      <alignment wrapText="1"/>
    </xf>
    <xf numFmtId="178" fontId="12" fillId="2" borderId="86" xfId="0" applyNumberFormat="1" applyFont="1" applyFill="1" applyBorder="1" applyAlignment="1">
      <alignment horizontal="right" wrapText="1"/>
    </xf>
    <xf numFmtId="0" fontId="13" fillId="2" borderId="35" xfId="0" applyFont="1" applyFill="1" applyBorder="1" applyAlignment="1">
      <alignment horizontal="left" wrapText="1"/>
    </xf>
    <xf numFmtId="177" fontId="13" fillId="2" borderId="36" xfId="0" applyNumberFormat="1" applyFont="1" applyFill="1" applyBorder="1" applyAlignment="1">
      <alignment horizontal="right" wrapText="1"/>
    </xf>
    <xf numFmtId="177" fontId="13" fillId="2" borderId="38" xfId="0" applyNumberFormat="1" applyFont="1" applyFill="1" applyBorder="1" applyAlignment="1">
      <alignment horizontal="right" wrapText="1"/>
    </xf>
    <xf numFmtId="177" fontId="13" fillId="2" borderId="35" xfId="0" applyNumberFormat="1" applyFont="1" applyFill="1" applyBorder="1" applyAlignment="1">
      <alignment horizontal="right" wrapText="1"/>
    </xf>
    <xf numFmtId="0" fontId="12" fillId="6" borderId="22" xfId="0" applyFont="1" applyFill="1" applyBorder="1" applyAlignment="1">
      <alignment horizontal="right" wrapText="1"/>
    </xf>
    <xf numFmtId="0" fontId="12" fillId="6" borderId="24" xfId="0" applyFont="1" applyFill="1" applyBorder="1" applyAlignment="1">
      <alignment horizontal="right" wrapText="1"/>
    </xf>
    <xf numFmtId="0" fontId="12" fillId="6" borderId="41" xfId="0" applyFont="1" applyFill="1" applyBorder="1" applyAlignment="1">
      <alignment horizontal="right" wrapText="1"/>
    </xf>
    <xf numFmtId="0" fontId="13" fillId="2" borderId="3" xfId="0" applyFont="1" applyFill="1" applyBorder="1" applyAlignment="1">
      <alignment wrapText="1"/>
    </xf>
    <xf numFmtId="171" fontId="13" fillId="2" borderId="90" xfId="0" applyNumberFormat="1" applyFont="1" applyFill="1" applyBorder="1" applyAlignment="1">
      <alignment horizontal="right" wrapText="1"/>
    </xf>
    <xf numFmtId="171" fontId="13" fillId="2" borderId="91" xfId="0" applyNumberFormat="1" applyFont="1" applyFill="1" applyBorder="1" applyAlignment="1">
      <alignment horizontal="right" wrapText="1"/>
    </xf>
    <xf numFmtId="171" fontId="13" fillId="2" borderId="86" xfId="0" applyNumberFormat="1" applyFont="1" applyFill="1" applyBorder="1" applyAlignment="1">
      <alignment horizontal="right" wrapText="1"/>
    </xf>
    <xf numFmtId="0" fontId="12" fillId="6" borderId="77" xfId="0" applyFont="1" applyFill="1" applyBorder="1" applyAlignment="1">
      <alignment horizontal="right" wrapText="1"/>
    </xf>
    <xf numFmtId="0" fontId="12" fillId="6" borderId="78" xfId="0" applyFont="1" applyFill="1" applyBorder="1" applyAlignment="1">
      <alignment horizontal="right" wrapText="1"/>
    </xf>
    <xf numFmtId="0" fontId="12" fillId="6" borderId="76" xfId="0" applyFont="1" applyFill="1" applyBorder="1" applyAlignment="1">
      <alignment horizontal="right" wrapText="1"/>
    </xf>
    <xf numFmtId="171" fontId="13" fillId="2" borderId="80" xfId="0" applyNumberFormat="1" applyFont="1" applyFill="1" applyBorder="1" applyAlignment="1">
      <alignment horizontal="right" wrapText="1"/>
    </xf>
    <xf numFmtId="171" fontId="13" fillId="2" borderId="81" xfId="0" applyNumberFormat="1" applyFont="1" applyFill="1" applyBorder="1" applyAlignment="1">
      <alignment horizontal="right" wrapText="1"/>
    </xf>
    <xf numFmtId="171" fontId="13" fillId="2" borderId="79" xfId="0" applyNumberFormat="1" applyFont="1" applyFill="1" applyBorder="1" applyAlignment="1">
      <alignment horizontal="right" wrapText="1"/>
    </xf>
    <xf numFmtId="0" fontId="11" fillId="5" borderId="42" xfId="0" applyFont="1" applyFill="1" applyBorder="1" applyAlignment="1">
      <alignment horizontal="left" wrapText="1" indent="1"/>
    </xf>
    <xf numFmtId="0" fontId="11" fillId="5" borderId="43" xfId="0" applyFont="1" applyFill="1" applyBorder="1" applyAlignment="1">
      <alignment horizontal="left" wrapText="1"/>
    </xf>
    <xf numFmtId="0" fontId="11" fillId="5" borderId="3" xfId="0" applyFont="1" applyFill="1" applyBorder="1" applyAlignment="1">
      <alignment wrapText="1"/>
    </xf>
    <xf numFmtId="0" fontId="11" fillId="5" borderId="57" xfId="0" applyFont="1" applyFill="1" applyBorder="1" applyAlignment="1">
      <alignment wrapText="1"/>
    </xf>
    <xf numFmtId="171" fontId="13" fillId="2" borderId="76" xfId="0" applyNumberFormat="1" applyFont="1" applyFill="1" applyBorder="1" applyAlignment="1">
      <alignment horizontal="right" wrapText="1"/>
    </xf>
    <xf numFmtId="0" fontId="13" fillId="2" borderId="79" xfId="0" applyFont="1" applyFill="1" applyBorder="1" applyAlignment="1">
      <alignment horizontal="left" wrapText="1"/>
    </xf>
    <xf numFmtId="171" fontId="12" fillId="2" borderId="80" xfId="0" applyNumberFormat="1" applyFont="1" applyFill="1" applyBorder="1" applyAlignment="1">
      <alignment horizontal="right" wrapText="1"/>
    </xf>
    <xf numFmtId="171" fontId="12" fillId="2" borderId="81" xfId="0" applyNumberFormat="1" applyFont="1" applyFill="1" applyBorder="1" applyAlignment="1">
      <alignment horizontal="right" wrapText="1"/>
    </xf>
    <xf numFmtId="0" fontId="13" fillId="2" borderId="92" xfId="0" applyFont="1" applyFill="1" applyBorder="1" applyAlignment="1">
      <alignment horizontal="left" wrapText="1"/>
    </xf>
    <xf numFmtId="173" fontId="12" fillId="2" borderId="93" xfId="0" applyNumberFormat="1" applyFont="1" applyFill="1" applyBorder="1" applyAlignment="1">
      <alignment horizontal="right" wrapText="1"/>
    </xf>
    <xf numFmtId="173" fontId="12" fillId="2" borderId="94" xfId="0" applyNumberFormat="1" applyFont="1" applyFill="1" applyBorder="1" applyAlignment="1">
      <alignment horizontal="right" wrapText="1"/>
    </xf>
    <xf numFmtId="173" fontId="13" fillId="2" borderId="92" xfId="0" applyNumberFormat="1" applyFont="1" applyFill="1" applyBorder="1" applyAlignment="1">
      <alignment horizontal="right" wrapText="1"/>
    </xf>
    <xf numFmtId="171" fontId="12" fillId="2" borderId="93" xfId="0" applyNumberFormat="1" applyFont="1" applyFill="1" applyBorder="1" applyAlignment="1">
      <alignment horizontal="right" wrapText="1"/>
    </xf>
    <xf numFmtId="171" fontId="12" fillId="2" borderId="94" xfId="0" applyNumberFormat="1" applyFont="1" applyFill="1" applyBorder="1" applyAlignment="1">
      <alignment horizontal="right" wrapText="1"/>
    </xf>
    <xf numFmtId="179" fontId="13" fillId="2" borderId="92" xfId="0" applyNumberFormat="1" applyFont="1" applyFill="1" applyBorder="1" applyAlignment="1">
      <alignment horizontal="right" wrapText="1"/>
    </xf>
    <xf numFmtId="0" fontId="13" fillId="2" borderId="95" xfId="0" applyFont="1" applyFill="1" applyBorder="1" applyAlignment="1">
      <alignment horizontal="left" wrapText="1"/>
    </xf>
    <xf numFmtId="171" fontId="12" fillId="2" borderId="96" xfId="0" applyNumberFormat="1" applyFont="1" applyFill="1" applyBorder="1" applyAlignment="1">
      <alignment horizontal="right" wrapText="1"/>
    </xf>
    <xf numFmtId="171" fontId="12" fillId="2" borderId="97" xfId="0" applyNumberFormat="1" applyFont="1" applyFill="1" applyBorder="1" applyAlignment="1">
      <alignment horizontal="right" wrapText="1"/>
    </xf>
    <xf numFmtId="171" fontId="13" fillId="2" borderId="95" xfId="0" applyNumberFormat="1" applyFont="1" applyFill="1" applyBorder="1" applyAlignment="1">
      <alignment horizontal="right" wrapText="1"/>
    </xf>
    <xf numFmtId="0" fontId="11" fillId="5" borderId="43" xfId="0" applyFont="1" applyFill="1" applyBorder="1" applyAlignment="1">
      <alignment wrapText="1"/>
    </xf>
    <xf numFmtId="0" fontId="11" fillId="5" borderId="3" xfId="0" applyFont="1" applyFill="1" applyBorder="1" applyAlignment="1">
      <alignment horizontal="left" wrapText="1"/>
    </xf>
    <xf numFmtId="0" fontId="11" fillId="5" borderId="57" xfId="0" applyFont="1" applyFill="1" applyBorder="1" applyAlignment="1">
      <alignment horizontal="left" wrapText="1"/>
    </xf>
    <xf numFmtId="177" fontId="12" fillId="2" borderId="19" xfId="0" applyNumberFormat="1" applyFont="1" applyFill="1" applyBorder="1" applyAlignment="1">
      <alignment horizontal="right" wrapText="1"/>
    </xf>
    <xf numFmtId="177" fontId="12" fillId="2" borderId="21" xfId="0" applyNumberFormat="1" applyFont="1" applyFill="1" applyBorder="1" applyAlignment="1">
      <alignment horizontal="right" wrapText="1"/>
    </xf>
    <xf numFmtId="177" fontId="13" fillId="2" borderId="40" xfId="0" applyNumberFormat="1" applyFont="1" applyFill="1" applyBorder="1" applyAlignment="1">
      <alignment horizontal="right" wrapText="1"/>
    </xf>
    <xf numFmtId="0" fontId="13" fillId="6" borderId="76" xfId="0" applyFont="1" applyFill="1" applyBorder="1" applyAlignment="1">
      <alignment horizontal="right" wrapText="1"/>
    </xf>
    <xf numFmtId="177" fontId="12" fillId="2" borderId="80" xfId="0" applyNumberFormat="1" applyFont="1" applyFill="1" applyBorder="1" applyAlignment="1">
      <alignment horizontal="right" wrapText="1"/>
    </xf>
    <xf numFmtId="177" fontId="12" fillId="2" borderId="81" xfId="0" applyNumberFormat="1" applyFont="1" applyFill="1" applyBorder="1" applyAlignment="1">
      <alignment horizontal="right" wrapText="1"/>
    </xf>
    <xf numFmtId="0" fontId="13" fillId="6" borderId="36" xfId="0" applyFont="1" applyFill="1" applyBorder="1" applyAlignment="1">
      <alignment horizontal="right" wrapText="1"/>
    </xf>
    <xf numFmtId="0" fontId="13" fillId="6" borderId="38" xfId="0" applyFont="1" applyFill="1" applyBorder="1" applyAlignment="1">
      <alignment horizontal="right" wrapText="1"/>
    </xf>
    <xf numFmtId="0" fontId="13" fillId="6" borderId="35" xfId="0" applyFont="1" applyFill="1" applyBorder="1" applyAlignment="1">
      <alignment horizontal="right" wrapText="1"/>
    </xf>
    <xf numFmtId="180" fontId="12" fillId="2" borderId="31" xfId="0" applyNumberFormat="1" applyFont="1" applyFill="1" applyBorder="1" applyAlignment="1">
      <alignment horizontal="right" wrapText="1"/>
    </xf>
    <xf numFmtId="181" fontId="12" fillId="2" borderId="31" xfId="0" applyNumberFormat="1" applyFont="1" applyFill="1" applyBorder="1" applyAlignment="1">
      <alignment horizontal="right" wrapText="1"/>
    </xf>
    <xf numFmtId="181" fontId="13" fillId="2" borderId="31" xfId="0" applyNumberFormat="1" applyFont="1" applyFill="1" applyBorder="1" applyAlignment="1">
      <alignment horizontal="right" wrapText="1"/>
    </xf>
    <xf numFmtId="177" fontId="12" fillId="2" borderId="28" xfId="0" applyNumberFormat="1" applyFont="1" applyFill="1" applyBorder="1" applyAlignment="1">
      <alignment horizontal="right" wrapText="1"/>
    </xf>
    <xf numFmtId="177" fontId="12" fillId="2" borderId="30" xfId="0" applyNumberFormat="1" applyFont="1" applyFill="1" applyBorder="1" applyAlignment="1">
      <alignment horizontal="right" wrapText="1"/>
    </xf>
    <xf numFmtId="0" fontId="13" fillId="6" borderId="77" xfId="0" applyFont="1" applyFill="1" applyBorder="1" applyAlignment="1">
      <alignment horizontal="right" wrapText="1"/>
    </xf>
    <xf numFmtId="0" fontId="13" fillId="6" borderId="78" xfId="0" applyFont="1" applyFill="1" applyBorder="1" applyAlignment="1">
      <alignment horizontal="right" wrapText="1"/>
    </xf>
    <xf numFmtId="0" fontId="13" fillId="6" borderId="22" xfId="0" applyFont="1" applyFill="1" applyBorder="1" applyAlignment="1">
      <alignment horizontal="right" wrapText="1"/>
    </xf>
    <xf numFmtId="0" fontId="13" fillId="6" borderId="24" xfId="0" applyFont="1" applyFill="1" applyBorder="1" applyAlignment="1">
      <alignment horizontal="right" wrapText="1"/>
    </xf>
    <xf numFmtId="0" fontId="13" fillId="6" borderId="41" xfId="0" applyFont="1" applyFill="1" applyBorder="1" applyAlignment="1">
      <alignment horizontal="right" wrapText="1"/>
    </xf>
    <xf numFmtId="0" fontId="19" fillId="2" borderId="0" xfId="0" applyFont="1" applyFill="1" applyAlignment="1">
      <alignment horizontal="left" wrapText="1"/>
    </xf>
    <xf numFmtId="0" fontId="11" fillId="7" borderId="42" xfId="0" applyFont="1" applyFill="1" applyBorder="1" applyAlignment="1">
      <alignment horizontal="left" wrapText="1" indent="1"/>
    </xf>
    <xf numFmtId="0" fontId="11" fillId="7" borderId="43" xfId="0" applyFont="1" applyFill="1" applyBorder="1" applyAlignment="1">
      <alignment wrapText="1"/>
    </xf>
    <xf numFmtId="0" fontId="11" fillId="7" borderId="19" xfId="0" applyFont="1" applyFill="1" applyBorder="1" applyAlignment="1">
      <alignment horizontal="right" wrapText="1"/>
    </xf>
    <xf numFmtId="0" fontId="11" fillId="7" borderId="21" xfId="0" applyFont="1" applyFill="1" applyBorder="1" applyAlignment="1">
      <alignment horizontal="right" wrapText="1"/>
    </xf>
    <xf numFmtId="0" fontId="11" fillId="7" borderId="40" xfId="0" applyFont="1" applyFill="1" applyBorder="1" applyAlignment="1">
      <alignment horizontal="right" wrapText="1"/>
    </xf>
    <xf numFmtId="0" fontId="11" fillId="7" borderId="3" xfId="0" applyFont="1" applyFill="1" applyBorder="1" applyAlignment="1">
      <alignment horizontal="left" wrapText="1"/>
    </xf>
    <xf numFmtId="0" fontId="11" fillId="7" borderId="57" xfId="0" applyFont="1" applyFill="1" applyBorder="1" applyAlignment="1">
      <alignment horizontal="left" wrapText="1"/>
    </xf>
    <xf numFmtId="0" fontId="11" fillId="7" borderId="22" xfId="0" applyFont="1" applyFill="1" applyBorder="1" applyAlignment="1">
      <alignment horizontal="right" wrapText="1"/>
    </xf>
    <xf numFmtId="0" fontId="11" fillId="7" borderId="24" xfId="0" applyFont="1" applyFill="1" applyBorder="1" applyAlignment="1">
      <alignment horizontal="right" wrapText="1"/>
    </xf>
    <xf numFmtId="0" fontId="11" fillId="7" borderId="41" xfId="0" applyFont="1" applyFill="1" applyBorder="1" applyAlignment="1">
      <alignment horizontal="right" wrapText="1"/>
    </xf>
    <xf numFmtId="0" fontId="12" fillId="2" borderId="42" xfId="0" applyFont="1" applyFill="1" applyBorder="1" applyAlignment="1">
      <alignment horizontal="left" wrapText="1"/>
    </xf>
    <xf numFmtId="0" fontId="13" fillId="0" borderId="0" xfId="0" applyFont="1" applyAlignment="1">
      <alignment wrapText="1"/>
    </xf>
    <xf numFmtId="0" fontId="12" fillId="2" borderId="98" xfId="0" applyFont="1" applyFill="1" applyBorder="1" applyAlignment="1">
      <alignment horizontal="left" wrapText="1" indent="1"/>
    </xf>
    <xf numFmtId="0" fontId="12" fillId="2" borderId="99" xfId="0" applyFont="1" applyFill="1" applyBorder="1" applyAlignment="1">
      <alignment horizontal="left" wrapText="1"/>
    </xf>
    <xf numFmtId="0" fontId="12" fillId="2" borderId="100" xfId="0" applyFont="1" applyFill="1" applyBorder="1" applyAlignment="1">
      <alignment horizontal="left" wrapText="1"/>
    </xf>
    <xf numFmtId="43" fontId="12" fillId="2" borderId="27" xfId="1" applyFont="1" applyFill="1" applyBorder="1" applyAlignment="1">
      <alignment wrapText="1"/>
    </xf>
    <xf numFmtId="0" fontId="12" fillId="2" borderId="3" xfId="0" applyFont="1" applyFill="1" applyBorder="1" applyAlignment="1">
      <alignment horizontal="left" wrapText="1" indent="1"/>
    </xf>
    <xf numFmtId="0" fontId="12" fillId="2" borderId="1" xfId="0" applyFont="1" applyFill="1" applyBorder="1" applyAlignment="1">
      <alignment wrapText="1"/>
    </xf>
    <xf numFmtId="165" fontId="12" fillId="2" borderId="27" xfId="0" applyNumberFormat="1" applyFont="1" applyFill="1" applyBorder="1" applyAlignment="1">
      <alignment wrapText="1"/>
    </xf>
    <xf numFmtId="166" fontId="12" fillId="2" borderId="31" xfId="0" applyNumberFormat="1" applyFont="1" applyFill="1" applyBorder="1" applyAlignment="1">
      <alignment horizontal="right" wrapText="1"/>
    </xf>
    <xf numFmtId="0" fontId="12" fillId="2" borderId="0" xfId="0" applyFont="1" applyFill="1" applyAlignment="1">
      <alignment wrapText="1"/>
    </xf>
    <xf numFmtId="0" fontId="12" fillId="2" borderId="0" xfId="0" applyFont="1" applyFill="1" applyAlignment="1">
      <alignment horizontal="right" wrapText="1"/>
    </xf>
    <xf numFmtId="0" fontId="21" fillId="2" borderId="0" xfId="0" applyFont="1" applyFill="1" applyAlignment="1">
      <alignment horizontal="left" wrapText="1"/>
    </xf>
    <xf numFmtId="0" fontId="11" fillId="8" borderId="19" xfId="0" applyFont="1" applyFill="1" applyBorder="1" applyAlignment="1">
      <alignment horizontal="right" wrapText="1"/>
    </xf>
    <xf numFmtId="0" fontId="11" fillId="8" borderId="21" xfId="0" applyFont="1" applyFill="1" applyBorder="1" applyAlignment="1">
      <alignment horizontal="right" wrapText="1"/>
    </xf>
    <xf numFmtId="0" fontId="11" fillId="8" borderId="40" xfId="0" applyFont="1" applyFill="1" applyBorder="1" applyAlignment="1">
      <alignment horizontal="right" wrapText="1"/>
    </xf>
    <xf numFmtId="0" fontId="11" fillId="8" borderId="101" xfId="0" applyFont="1" applyFill="1" applyBorder="1" applyAlignment="1">
      <alignment horizontal="right" wrapText="1"/>
    </xf>
    <xf numFmtId="0" fontId="11" fillId="8" borderId="43" xfId="0" applyFont="1" applyFill="1" applyBorder="1" applyAlignment="1">
      <alignment horizontal="right" wrapText="1"/>
    </xf>
    <xf numFmtId="0" fontId="11" fillId="8" borderId="3" xfId="0" applyFont="1" applyFill="1" applyBorder="1" applyAlignment="1">
      <alignment wrapText="1"/>
    </xf>
    <xf numFmtId="0" fontId="11" fillId="8" borderId="57" xfId="0" applyFont="1" applyFill="1" applyBorder="1" applyAlignment="1">
      <alignment horizontal="left" wrapText="1"/>
    </xf>
    <xf numFmtId="0" fontId="11" fillId="8" borderId="22" xfId="0" applyFont="1" applyFill="1" applyBorder="1" applyAlignment="1">
      <alignment horizontal="right" wrapText="1"/>
    </xf>
    <xf numFmtId="0" fontId="11" fillId="8" borderId="24" xfId="0" applyFont="1" applyFill="1" applyBorder="1" applyAlignment="1">
      <alignment horizontal="right" wrapText="1"/>
    </xf>
    <xf numFmtId="0" fontId="11" fillId="8" borderId="41" xfId="0" applyFont="1" applyFill="1" applyBorder="1" applyAlignment="1">
      <alignment horizontal="right" wrapText="1"/>
    </xf>
    <xf numFmtId="0" fontId="11" fillId="8" borderId="102" xfId="0" applyFont="1" applyFill="1" applyBorder="1" applyAlignment="1">
      <alignment horizontal="right" wrapText="1"/>
    </xf>
    <xf numFmtId="0" fontId="11" fillId="8" borderId="57" xfId="0" applyFont="1" applyFill="1" applyBorder="1" applyAlignment="1">
      <alignment horizontal="right" wrapText="1"/>
    </xf>
    <xf numFmtId="172" fontId="22" fillId="2" borderId="36" xfId="0" applyNumberFormat="1" applyFont="1" applyFill="1" applyBorder="1" applyAlignment="1">
      <alignment horizontal="right" wrapText="1"/>
    </xf>
    <xf numFmtId="172" fontId="22" fillId="2" borderId="38" xfId="0" applyNumberFormat="1" applyFont="1" applyFill="1" applyBorder="1" applyAlignment="1">
      <alignment horizontal="right" wrapText="1"/>
    </xf>
    <xf numFmtId="172" fontId="22" fillId="2" borderId="35" xfId="0" applyNumberFormat="1" applyFont="1" applyFill="1" applyBorder="1" applyAlignment="1">
      <alignment horizontal="right" wrapText="1"/>
    </xf>
    <xf numFmtId="172" fontId="22" fillId="2" borderId="77" xfId="0" applyNumberFormat="1" applyFont="1" applyFill="1" applyBorder="1" applyAlignment="1">
      <alignment horizontal="right" wrapText="1"/>
    </xf>
    <xf numFmtId="172" fontId="22" fillId="2" borderId="78" xfId="0" applyNumberFormat="1" applyFont="1" applyFill="1" applyBorder="1" applyAlignment="1">
      <alignment horizontal="right" wrapText="1"/>
    </xf>
    <xf numFmtId="172" fontId="22" fillId="2" borderId="76" xfId="0" applyNumberFormat="1" applyFont="1" applyFill="1" applyBorder="1" applyAlignment="1">
      <alignment horizontal="right" wrapText="1"/>
    </xf>
    <xf numFmtId="0" fontId="13" fillId="2" borderId="103" xfId="0" applyFont="1" applyFill="1" applyBorder="1" applyAlignment="1">
      <alignment horizontal="left" wrapText="1"/>
    </xf>
    <xf numFmtId="171" fontId="13" fillId="2" borderId="104" xfId="0" applyNumberFormat="1" applyFont="1" applyFill="1" applyBorder="1" applyAlignment="1">
      <alignment horizontal="right" wrapText="1"/>
    </xf>
    <xf numFmtId="171" fontId="13" fillId="2" borderId="105" xfId="0" applyNumberFormat="1" applyFont="1" applyFill="1" applyBorder="1" applyAlignment="1">
      <alignment horizontal="right" wrapText="1"/>
    </xf>
    <xf numFmtId="171" fontId="13" fillId="2" borderId="103" xfId="0" applyNumberFormat="1" applyFont="1" applyFill="1" applyBorder="1" applyAlignment="1">
      <alignment horizontal="right" wrapText="1"/>
    </xf>
    <xf numFmtId="182" fontId="12" fillId="2" borderId="36" xfId="0" applyNumberFormat="1" applyFont="1" applyFill="1" applyBorder="1" applyAlignment="1">
      <alignment horizontal="right" wrapText="1"/>
    </xf>
    <xf numFmtId="182" fontId="12" fillId="2" borderId="38" xfId="0" applyNumberFormat="1" applyFont="1" applyFill="1" applyBorder="1" applyAlignment="1">
      <alignment horizontal="right" wrapText="1"/>
    </xf>
    <xf numFmtId="182" fontId="12" fillId="2" borderId="35" xfId="0" applyNumberFormat="1" applyFont="1" applyFill="1" applyBorder="1" applyAlignment="1">
      <alignment horizontal="right" wrapText="1"/>
    </xf>
    <xf numFmtId="0" fontId="12" fillId="2" borderId="22" xfId="0" applyFont="1" applyFill="1" applyBorder="1" applyAlignment="1">
      <alignment horizontal="right" wrapText="1"/>
    </xf>
    <xf numFmtId="0" fontId="12" fillId="2" borderId="24" xfId="0" applyFont="1" applyFill="1" applyBorder="1" applyAlignment="1">
      <alignment horizontal="right" wrapText="1"/>
    </xf>
    <xf numFmtId="0" fontId="12" fillId="2" borderId="41" xfId="0" applyFont="1" applyFill="1" applyBorder="1" applyAlignment="1">
      <alignment horizontal="right" wrapText="1"/>
    </xf>
    <xf numFmtId="176" fontId="12" fillId="2" borderId="22" xfId="0" applyNumberFormat="1" applyFont="1" applyFill="1" applyBorder="1" applyAlignment="1">
      <alignment horizontal="right" wrapText="1"/>
    </xf>
    <xf numFmtId="176" fontId="12" fillId="2" borderId="24" xfId="0" applyNumberFormat="1" applyFont="1" applyFill="1" applyBorder="1" applyAlignment="1">
      <alignment horizontal="right" wrapText="1"/>
    </xf>
    <xf numFmtId="176" fontId="12" fillId="2" borderId="41" xfId="0" applyNumberFormat="1" applyFont="1" applyFill="1" applyBorder="1" applyAlignment="1">
      <alignment horizontal="right" wrapText="1"/>
    </xf>
    <xf numFmtId="0" fontId="12" fillId="2" borderId="18" xfId="0" applyFont="1" applyFill="1" applyBorder="1" applyAlignment="1">
      <alignment horizontal="left" wrapText="1" indent="1"/>
    </xf>
    <xf numFmtId="0" fontId="11" fillId="8" borderId="57" xfId="0" applyFont="1" applyFill="1" applyBorder="1" applyAlignment="1">
      <alignment wrapText="1"/>
    </xf>
    <xf numFmtId="171" fontId="13" fillId="2" borderId="41" xfId="0" applyNumberFormat="1" applyFont="1" applyFill="1" applyBorder="1" applyAlignment="1">
      <alignment horizontal="right" wrapText="1"/>
    </xf>
    <xf numFmtId="176" fontId="12" fillId="2" borderId="35" xfId="0" applyNumberFormat="1" applyFont="1" applyFill="1" applyBorder="1" applyAlignment="1">
      <alignment horizontal="right" wrapText="1"/>
    </xf>
    <xf numFmtId="176" fontId="12" fillId="2" borderId="36" xfId="0" applyNumberFormat="1" applyFont="1" applyFill="1" applyBorder="1" applyAlignment="1">
      <alignment horizontal="right" wrapText="1"/>
    </xf>
    <xf numFmtId="176" fontId="12" fillId="2" borderId="38" xfId="0" applyNumberFormat="1" applyFont="1" applyFill="1" applyBorder="1" applyAlignment="1">
      <alignment horizontal="right" wrapText="1"/>
    </xf>
    <xf numFmtId="0" fontId="13" fillId="2" borderId="41" xfId="0" applyFont="1" applyFill="1" applyBorder="1" applyAlignment="1">
      <alignment horizontal="left" wrapText="1"/>
    </xf>
    <xf numFmtId="171" fontId="13" fillId="2" borderId="22" xfId="0" applyNumberFormat="1" applyFont="1" applyFill="1" applyBorder="1" applyAlignment="1">
      <alignment horizontal="right" wrapText="1"/>
    </xf>
    <xf numFmtId="171" fontId="13" fillId="2" borderId="24" xfId="0" applyNumberFormat="1" applyFont="1" applyFill="1" applyBorder="1" applyAlignment="1">
      <alignment horizontal="right" wrapText="1"/>
    </xf>
    <xf numFmtId="172" fontId="22" fillId="2" borderId="32" xfId="0" applyNumberFormat="1" applyFont="1" applyFill="1" applyBorder="1" applyAlignment="1">
      <alignment horizontal="right" wrapText="1"/>
    </xf>
    <xf numFmtId="172" fontId="22" fillId="2" borderId="31" xfId="0" applyNumberFormat="1" applyFont="1" applyFill="1" applyBorder="1" applyAlignment="1">
      <alignment horizontal="right" wrapText="1"/>
    </xf>
    <xf numFmtId="172" fontId="22" fillId="2" borderId="24" xfId="0" applyNumberFormat="1" applyFont="1" applyFill="1" applyBorder="1" applyAlignment="1">
      <alignment horizontal="right" wrapText="1"/>
    </xf>
    <xf numFmtId="172" fontId="22" fillId="2" borderId="41" xfId="0" applyNumberFormat="1" applyFont="1" applyFill="1" applyBorder="1" applyAlignment="1">
      <alignment horizontal="right" wrapText="1"/>
    </xf>
    <xf numFmtId="0" fontId="12" fillId="2" borderId="3" xfId="0" applyFont="1" applyFill="1" applyBorder="1" applyAlignment="1">
      <alignment wrapText="1"/>
    </xf>
    <xf numFmtId="172" fontId="22" fillId="2" borderId="34" xfId="0" applyNumberFormat="1" applyFont="1" applyFill="1" applyBorder="1" applyAlignment="1">
      <alignment horizontal="right" wrapText="1"/>
    </xf>
    <xf numFmtId="172" fontId="22" fillId="2" borderId="22" xfId="0" applyNumberFormat="1" applyFont="1" applyFill="1" applyBorder="1" applyAlignment="1">
      <alignment horizontal="right" wrapText="1"/>
    </xf>
    <xf numFmtId="0" fontId="12" fillId="2" borderId="0" xfId="0" applyFont="1" applyFill="1" applyAlignment="1">
      <alignment horizontal="left" vertical="center" wrapText="1"/>
    </xf>
    <xf numFmtId="0" fontId="10" fillId="2" borderId="0" xfId="0" applyFont="1" applyFill="1" applyAlignment="1">
      <alignment horizontal="left" vertical="center" wrapText="1"/>
    </xf>
    <xf numFmtId="0" fontId="23" fillId="2" borderId="0" xfId="0" applyFont="1" applyFill="1" applyAlignment="1">
      <alignment horizontal="left" vertical="center" wrapText="1"/>
    </xf>
    <xf numFmtId="0" fontId="12" fillId="2" borderId="1" xfId="0" applyFont="1" applyFill="1" applyBorder="1" applyAlignment="1">
      <alignment horizontal="left" vertical="center" wrapText="1"/>
    </xf>
    <xf numFmtId="0" fontId="20" fillId="3" borderId="107"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0" xfId="0" applyFont="1" applyAlignment="1">
      <alignment horizontal="left" vertical="center" wrapText="1"/>
    </xf>
    <xf numFmtId="0" fontId="12" fillId="2" borderId="18" xfId="0" applyFont="1" applyFill="1" applyBorder="1" applyAlignment="1">
      <alignment horizontal="left" vertical="center" wrapText="1"/>
    </xf>
    <xf numFmtId="0" fontId="12" fillId="2" borderId="17" xfId="0" applyFont="1" applyFill="1" applyBorder="1" applyAlignment="1">
      <alignment horizontal="left" vertical="center" wrapText="1"/>
    </xf>
    <xf numFmtId="0" fontId="12" fillId="2" borderId="44" xfId="0" applyFont="1" applyFill="1" applyBorder="1" applyAlignment="1">
      <alignment horizontal="left" vertical="center" wrapText="1"/>
    </xf>
    <xf numFmtId="0" fontId="13" fillId="2" borderId="2"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82"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95" xfId="0" applyFont="1" applyFill="1" applyBorder="1" applyAlignment="1">
      <alignment horizontal="left" vertical="center" wrapText="1"/>
    </xf>
    <xf numFmtId="0" fontId="13" fillId="2" borderId="44" xfId="0" applyFont="1" applyFill="1" applyBorder="1" applyAlignment="1">
      <alignment horizontal="left" vertical="center" wrapText="1"/>
    </xf>
    <xf numFmtId="0" fontId="13" fillId="2" borderId="0" xfId="0" applyFont="1" applyFill="1" applyAlignment="1">
      <alignment horizontal="left" vertical="center" wrapText="1"/>
    </xf>
    <xf numFmtId="0" fontId="12" fillId="2" borderId="92" xfId="0" applyFont="1" applyFill="1" applyBorder="1" applyAlignment="1">
      <alignment horizontal="left" vertical="center" wrapText="1"/>
    </xf>
    <xf numFmtId="0" fontId="13" fillId="2" borderId="7" xfId="0" applyFont="1" applyFill="1" applyBorder="1" applyAlignment="1">
      <alignment horizontal="left" vertical="center" wrapText="1"/>
    </xf>
    <xf numFmtId="0" fontId="12" fillId="0" borderId="44" xfId="0" applyFont="1" applyBorder="1" applyAlignment="1">
      <alignment horizontal="left" vertical="center" wrapText="1"/>
    </xf>
    <xf numFmtId="0" fontId="11" fillId="3" borderId="2"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12" fillId="2" borderId="99" xfId="0" applyFont="1" applyFill="1" applyBorder="1" applyAlignment="1">
      <alignment horizontal="left" vertical="center" wrapText="1"/>
    </xf>
    <xf numFmtId="0" fontId="13" fillId="2" borderId="18" xfId="0" applyFont="1" applyFill="1" applyBorder="1" applyAlignment="1">
      <alignment horizontal="left" vertical="center" wrapText="1"/>
    </xf>
    <xf numFmtId="0" fontId="12" fillId="2" borderId="103" xfId="0" applyFont="1" applyFill="1" applyBorder="1" applyAlignment="1">
      <alignment horizontal="left" vertical="center" wrapText="1"/>
    </xf>
    <xf numFmtId="0" fontId="12" fillId="2" borderId="26" xfId="0" applyFont="1" applyFill="1" applyBorder="1" applyAlignment="1">
      <alignment horizontal="left" vertical="center" wrapText="1"/>
    </xf>
    <xf numFmtId="0" fontId="12" fillId="2" borderId="108" xfId="0" applyFont="1" applyFill="1" applyBorder="1" applyAlignment="1">
      <alignment horizontal="left" vertical="center" wrapText="1"/>
    </xf>
    <xf numFmtId="0" fontId="12" fillId="2" borderId="39" xfId="0" applyFont="1" applyFill="1" applyBorder="1" applyAlignment="1">
      <alignment horizontal="left" vertical="center" wrapText="1"/>
    </xf>
    <xf numFmtId="0" fontId="12" fillId="2" borderId="4"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2" fillId="2" borderId="10" xfId="0" applyFont="1" applyFill="1" applyBorder="1" applyAlignment="1">
      <alignment horizontal="left" vertical="center" wrapText="1"/>
    </xf>
    <xf numFmtId="0" fontId="12" fillId="2" borderId="11" xfId="0" applyFont="1" applyFill="1" applyBorder="1" applyAlignment="1">
      <alignment horizontal="left" vertical="center" wrapText="1"/>
    </xf>
    <xf numFmtId="0" fontId="12" fillId="2" borderId="13" xfId="0" applyFont="1" applyFill="1" applyBorder="1" applyAlignment="1">
      <alignment horizontal="left" vertical="center" wrapText="1"/>
    </xf>
    <xf numFmtId="43" fontId="3" fillId="2" borderId="15" xfId="1" applyFont="1" applyFill="1" applyBorder="1" applyAlignment="1">
      <alignment wrapText="1"/>
    </xf>
    <xf numFmtId="43" fontId="4" fillId="2" borderId="5" xfId="1" applyFont="1" applyFill="1" applyBorder="1" applyAlignment="1">
      <alignment wrapText="1"/>
    </xf>
    <xf numFmtId="43" fontId="4" fillId="2" borderId="12" xfId="1" applyFont="1" applyFill="1" applyBorder="1" applyAlignment="1">
      <alignment wrapText="1"/>
    </xf>
    <xf numFmtId="165" fontId="12" fillId="2" borderId="109" xfId="0" applyNumberFormat="1" applyFont="1" applyFill="1" applyBorder="1" applyAlignment="1">
      <alignment wrapText="1"/>
    </xf>
    <xf numFmtId="165" fontId="12" fillId="2" borderId="110" xfId="0" applyNumberFormat="1" applyFont="1" applyFill="1" applyBorder="1" applyAlignment="1">
      <alignment wrapText="1"/>
    </xf>
    <xf numFmtId="165" fontId="13" fillId="2" borderId="111" xfId="0" applyNumberFormat="1" applyFont="1" applyFill="1" applyBorder="1" applyAlignment="1">
      <alignment wrapText="1"/>
    </xf>
    <xf numFmtId="0" fontId="12" fillId="6" borderId="112" xfId="0" applyFont="1" applyFill="1" applyBorder="1" applyAlignment="1">
      <alignment horizontal="right" wrapText="1"/>
    </xf>
    <xf numFmtId="0" fontId="13" fillId="6" borderId="113" xfId="0" applyFont="1" applyFill="1" applyBorder="1" applyAlignment="1">
      <alignment horizontal="right" wrapText="1"/>
    </xf>
    <xf numFmtId="165" fontId="12" fillId="2" borderId="114" xfId="0" applyNumberFormat="1" applyFont="1" applyFill="1" applyBorder="1" applyAlignment="1">
      <alignment wrapText="1"/>
    </xf>
    <xf numFmtId="165" fontId="13" fillId="2" borderId="115" xfId="0" applyNumberFormat="1" applyFont="1" applyFill="1" applyBorder="1" applyAlignment="1">
      <alignment wrapText="1"/>
    </xf>
    <xf numFmtId="0" fontId="12" fillId="6" borderId="116" xfId="0" applyFont="1" applyFill="1" applyBorder="1" applyAlignment="1">
      <alignment horizontal="right" wrapText="1"/>
    </xf>
    <xf numFmtId="0" fontId="13" fillId="6" borderId="117" xfId="0" applyFont="1" applyFill="1" applyBorder="1" applyAlignment="1">
      <alignment horizontal="right" wrapText="1"/>
    </xf>
    <xf numFmtId="43" fontId="12" fillId="2" borderId="114" xfId="1" applyFont="1" applyFill="1" applyBorder="1" applyAlignment="1">
      <alignment wrapText="1"/>
    </xf>
    <xf numFmtId="43" fontId="13" fillId="2" borderId="115" xfId="1" applyFont="1" applyFill="1" applyBorder="1" applyAlignment="1">
      <alignment wrapText="1"/>
    </xf>
    <xf numFmtId="43" fontId="12" fillId="6" borderId="118" xfId="1" applyFont="1" applyFill="1" applyBorder="1" applyAlignment="1">
      <alignment horizontal="right" wrapText="1"/>
    </xf>
    <xf numFmtId="43" fontId="12" fillId="6" borderId="119" xfId="1" applyFont="1" applyFill="1" applyBorder="1" applyAlignment="1">
      <alignment horizontal="right" wrapText="1"/>
    </xf>
    <xf numFmtId="43" fontId="13" fillId="6" borderId="120" xfId="1" applyFont="1" applyFill="1" applyBorder="1" applyAlignment="1">
      <alignment horizontal="right" wrapText="1"/>
    </xf>
    <xf numFmtId="0" fontId="13" fillId="2" borderId="42" xfId="0" applyFont="1" applyFill="1" applyBorder="1" applyAlignment="1">
      <alignment horizontal="left" wrapText="1"/>
    </xf>
    <xf numFmtId="0" fontId="12" fillId="2" borderId="45" xfId="0" applyFont="1" applyFill="1" applyBorder="1" applyAlignment="1">
      <alignment horizontal="left" wrapText="1" indent="1"/>
    </xf>
    <xf numFmtId="0" fontId="13" fillId="2" borderId="51" xfId="0" applyFont="1" applyFill="1" applyBorder="1" applyAlignment="1">
      <alignment horizontal="left" wrapText="1"/>
    </xf>
    <xf numFmtId="0" fontId="12" fillId="2" borderId="7" xfId="0" applyFont="1" applyFill="1" applyBorder="1" applyAlignment="1">
      <alignment horizontal="left" wrapText="1" indent="1"/>
    </xf>
    <xf numFmtId="166" fontId="12" fillId="2" borderId="121" xfId="0" applyNumberFormat="1" applyFont="1" applyFill="1" applyBorder="1" applyAlignment="1">
      <alignment horizontal="right" wrapText="1"/>
    </xf>
    <xf numFmtId="166" fontId="13" fillId="2" borderId="113" xfId="0" applyNumberFormat="1" applyFont="1" applyFill="1" applyBorder="1" applyAlignment="1">
      <alignment horizontal="right" wrapText="1"/>
    </xf>
    <xf numFmtId="0" fontId="12" fillId="6" borderId="118" xfId="0" applyFont="1" applyFill="1" applyBorder="1" applyAlignment="1">
      <alignment horizontal="right" wrapText="1"/>
    </xf>
    <xf numFmtId="0" fontId="12" fillId="6" borderId="119" xfId="0" applyFont="1" applyFill="1" applyBorder="1" applyAlignment="1">
      <alignment horizontal="right" wrapText="1"/>
    </xf>
    <xf numFmtId="0" fontId="13" fillId="6" borderId="120" xfId="0" applyFont="1" applyFill="1" applyBorder="1" applyAlignment="1">
      <alignment horizontal="right" wrapText="1"/>
    </xf>
    <xf numFmtId="172" fontId="12" fillId="6" borderId="38" xfId="0" applyNumberFormat="1" applyFont="1" applyFill="1" applyBorder="1" applyAlignment="1">
      <alignment horizontal="right" wrapText="1"/>
    </xf>
    <xf numFmtId="182" fontId="12" fillId="6" borderId="36" xfId="0" applyNumberFormat="1" applyFont="1" applyFill="1" applyBorder="1" applyAlignment="1">
      <alignment horizontal="right" wrapText="1"/>
    </xf>
    <xf numFmtId="182" fontId="12" fillId="6" borderId="38" xfId="0" applyNumberFormat="1" applyFont="1" applyFill="1" applyBorder="1" applyAlignment="1">
      <alignment horizontal="right" wrapText="1"/>
    </xf>
    <xf numFmtId="172" fontId="12" fillId="6" borderId="36" xfId="0" applyNumberFormat="1" applyFont="1" applyFill="1" applyBorder="1" applyAlignment="1">
      <alignment horizontal="right" wrapText="1"/>
    </xf>
    <xf numFmtId="182" fontId="12" fillId="6" borderId="35" xfId="0" applyNumberFormat="1" applyFont="1" applyFill="1" applyBorder="1" applyAlignment="1">
      <alignment horizontal="right" wrapText="1"/>
    </xf>
    <xf numFmtId="172" fontId="12" fillId="6" borderId="35" xfId="0" applyNumberFormat="1" applyFont="1" applyFill="1" applyBorder="1" applyAlignment="1">
      <alignment horizontal="right" wrapText="1"/>
    </xf>
    <xf numFmtId="0" fontId="12" fillId="2" borderId="76" xfId="0" applyFont="1" applyFill="1" applyBorder="1" applyAlignment="1">
      <alignment horizontal="left" vertical="center" wrapText="1"/>
    </xf>
    <xf numFmtId="0" fontId="3" fillId="2" borderId="0" xfId="0" applyFont="1" applyFill="1" applyAlignment="1">
      <alignment vertical="top" wrapText="1"/>
    </xf>
    <xf numFmtId="0" fontId="0" fillId="2" borderId="0" xfId="0" applyFill="1"/>
    <xf numFmtId="0" fontId="0" fillId="0" borderId="0" xfId="0"/>
    <xf numFmtId="0" fontId="12" fillId="2" borderId="0" xfId="0" applyFont="1" applyFill="1" applyAlignment="1">
      <alignment horizontal="left" wrapText="1"/>
    </xf>
    <xf numFmtId="0" fontId="0" fillId="2" borderId="0" xfId="0" applyFill="1" applyAlignment="1">
      <alignment vertical="top"/>
    </xf>
    <xf numFmtId="0" fontId="12" fillId="2" borderId="0" xfId="0" applyFont="1" applyFill="1" applyAlignment="1">
      <alignment horizontal="left" vertical="top" wrapText="1"/>
    </xf>
    <xf numFmtId="0" fontId="11" fillId="8" borderId="42" xfId="0" applyFont="1" applyFill="1" applyBorder="1" applyAlignment="1">
      <alignment horizontal="left" wrapText="1" indent="1"/>
    </xf>
    <xf numFmtId="0" fontId="11" fillId="8" borderId="43" xfId="0" applyFont="1" applyFill="1" applyBorder="1" applyAlignment="1">
      <alignment horizontal="left" wrapText="1" indent="1"/>
    </xf>
    <xf numFmtId="0" fontId="12" fillId="2" borderId="18" xfId="0" applyFont="1" applyFill="1" applyBorder="1" applyAlignment="1">
      <alignment horizontal="left" wrapText="1"/>
    </xf>
    <xf numFmtId="0" fontId="12" fillId="2" borderId="0" xfId="0" applyFont="1" applyFill="1" applyAlignment="1">
      <alignment horizontal="left" vertical="center" wrapText="1"/>
    </xf>
    <xf numFmtId="0" fontId="11" fillId="3" borderId="106" xfId="0" applyFont="1" applyFill="1" applyBorder="1" applyAlignment="1">
      <alignment horizontal="left" vertical="center" wrapText="1"/>
    </xf>
    <xf numFmtId="0" fontId="11" fillId="3" borderId="17" xfId="0" applyFont="1" applyFill="1" applyBorder="1" applyAlignment="1">
      <alignment horizontal="left" vertical="center" wrapText="1"/>
    </xf>
  </cellXfs>
  <cellStyles count="4">
    <cellStyle name="Comma" xfId="1" builtinId="3"/>
    <cellStyle name="Normal" xfId="0" builtinId="0"/>
    <cellStyle name="Percent" xfId="2" builtinId="5"/>
    <cellStyle name="Table (Normal)" xfId="3" xr:uid="{7D3B06DF-6700-483D-9D95-AF484AED0D65}"/>
  </cellStyles>
  <dxfs count="7">
    <dxf>
      <font>
        <color rgb="FFEE2724"/>
      </font>
      <fill>
        <patternFill patternType="solid">
          <bgColor rgb="FFFFFFFF"/>
        </patternFill>
      </fill>
    </dxf>
    <dxf>
      <font>
        <color rgb="FFEE2724"/>
      </font>
      <fill>
        <patternFill patternType="solid">
          <bgColor rgb="FFFFFFFF"/>
        </patternFill>
      </fill>
    </dxf>
    <dxf>
      <font>
        <color rgb="FFEE2724"/>
      </font>
      <fill>
        <patternFill patternType="solid">
          <bgColor rgb="FFFFFFFF"/>
        </patternFill>
      </fill>
    </dxf>
    <dxf>
      <font>
        <color rgb="FFEE2724"/>
      </font>
      <fill>
        <patternFill patternType="solid">
          <bgColor rgb="FFFFFFFF"/>
        </patternFill>
      </fill>
    </dxf>
    <dxf>
      <font>
        <color rgb="FFEE2724"/>
      </font>
      <fill>
        <patternFill patternType="solid">
          <bgColor rgb="FFFFFFFF"/>
        </patternFill>
      </fill>
    </dxf>
    <dxf>
      <font>
        <color rgb="FFEE2724"/>
      </font>
      <fill>
        <patternFill patternType="solid">
          <bgColor rgb="FFFFFFFF"/>
        </patternFill>
      </fill>
    </dxf>
    <dxf>
      <font>
        <color rgb="FFEE2724"/>
      </font>
      <fill>
        <patternFill patternType="solid">
          <bgColor rgb="FFFFFFFF"/>
        </patternFill>
      </fill>
    </dxf>
  </dxfs>
  <tableStyles count="0" defaultTableStyle="TableStyleMedium2" defaultPivotStyle="PivotStyleLight16"/>
  <colors>
    <mruColors>
      <color rgb="FFB6B6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7862585</xdr:colOff>
      <xdr:row>1</xdr:row>
      <xdr:rowOff>103137</xdr:rowOff>
    </xdr:from>
    <xdr:to>
      <xdr:col>1</xdr:col>
      <xdr:colOff>9710506</xdr:colOff>
      <xdr:row>4</xdr:row>
      <xdr:rowOff>21404</xdr:rowOff>
    </xdr:to>
    <xdr:grpSp>
      <xdr:nvGrpSpPr>
        <xdr:cNvPr id="2" name="Group 1">
          <a:extLst>
            <a:ext uri="{FF2B5EF4-FFF2-40B4-BE49-F238E27FC236}">
              <a16:creationId xmlns:a16="http://schemas.microsoft.com/office/drawing/2014/main" id="{5E3522BA-CDEE-4FAD-A16B-FB0F72149370}"/>
            </a:ext>
          </a:extLst>
        </xdr:cNvPr>
        <xdr:cNvGrpSpPr/>
      </xdr:nvGrpSpPr>
      <xdr:grpSpPr>
        <a:xfrm>
          <a:off x="8740169" y="295777"/>
          <a:ext cx="1847921" cy="549700"/>
          <a:chOff x="0" y="0"/>
          <a:chExt cx="2067450" cy="652616"/>
        </a:xfrm>
      </xdr:grpSpPr>
      <xdr:grpSp>
        <xdr:nvGrpSpPr>
          <xdr:cNvPr id="3" name="Group 2">
            <a:extLst>
              <a:ext uri="{FF2B5EF4-FFF2-40B4-BE49-F238E27FC236}">
                <a16:creationId xmlns:a16="http://schemas.microsoft.com/office/drawing/2014/main" id="{34E024FC-4BAD-844D-CD3B-3E35DEF8EA40}"/>
              </a:ext>
            </a:extLst>
          </xdr:cNvPr>
          <xdr:cNvGrpSpPr/>
        </xdr:nvGrpSpPr>
        <xdr:grpSpPr>
          <a:xfrm>
            <a:off x="0" y="0"/>
            <a:ext cx="2067450" cy="427784"/>
            <a:chOff x="0" y="0"/>
            <a:chExt cx="2067450" cy="427784"/>
          </a:xfrm>
        </xdr:grpSpPr>
        <xdr:sp macro="" textlink="">
          <xdr:nvSpPr>
            <xdr:cNvPr id="13" name="Freeform: Shape 13">
              <a:extLst>
                <a:ext uri="{FF2B5EF4-FFF2-40B4-BE49-F238E27FC236}">
                  <a16:creationId xmlns:a16="http://schemas.microsoft.com/office/drawing/2014/main" id="{E653EE59-49A8-6DF0-4F3E-2FABAFADD3B1}"/>
                </a:ext>
              </a:extLst>
            </xdr:cNvPr>
            <xdr:cNvSpPr/>
          </xdr:nvSpPr>
          <xdr:spPr>
            <a:xfrm>
              <a:off x="0" y="6350"/>
              <a:ext cx="269661" cy="333021"/>
            </a:xfrm>
            <a:custGeom>
              <a:avLst/>
              <a:gdLst>
                <a:gd name="connsiteX0" fmla="*/ 151593 w 269661"/>
                <a:gd name="connsiteY0" fmla="*/ -13 h 333021"/>
                <a:gd name="connsiteX1" fmla="*/ 256132 w 269661"/>
                <a:gd name="connsiteY1" fmla="*/ 84200 h 333021"/>
                <a:gd name="connsiteX2" fmla="*/ 194775 w 269661"/>
                <a:gd name="connsiteY2" fmla="*/ 156530 h 333021"/>
                <a:gd name="connsiteX3" fmla="*/ 269023 w 269661"/>
                <a:gd name="connsiteY3" fmla="*/ 235504 h 333021"/>
                <a:gd name="connsiteX4" fmla="*/ 155847 w 269661"/>
                <a:gd name="connsiteY4" fmla="*/ 333008 h 333021"/>
                <a:gd name="connsiteX5" fmla="*/ -639 w 269661"/>
                <a:gd name="connsiteY5" fmla="*/ 333008 h 333021"/>
                <a:gd name="connsiteX6" fmla="*/ -639 w 269661"/>
                <a:gd name="connsiteY6" fmla="*/ -13 h 333021"/>
                <a:gd name="connsiteX7" fmla="*/ 143086 w 269661"/>
                <a:gd name="connsiteY7" fmla="*/ 136083 h 333021"/>
                <a:gd name="connsiteX8" fmla="*/ 190135 w 269661"/>
                <a:gd name="connsiteY8" fmla="*/ 93785 h 333021"/>
                <a:gd name="connsiteX9" fmla="*/ 143086 w 269661"/>
                <a:gd name="connsiteY9" fmla="*/ 53275 h 333021"/>
                <a:gd name="connsiteX10" fmla="*/ 64456 w 269661"/>
                <a:gd name="connsiteY10" fmla="*/ 53275 h 333021"/>
                <a:gd name="connsiteX11" fmla="*/ 64456 w 269661"/>
                <a:gd name="connsiteY11" fmla="*/ 136083 h 333021"/>
                <a:gd name="connsiteX12" fmla="*/ 148887 w 269661"/>
                <a:gd name="connsiteY12" fmla="*/ 279847 h 333021"/>
                <a:gd name="connsiteX13" fmla="*/ 203153 w 269661"/>
                <a:gd name="connsiteY13" fmla="*/ 233587 h 333021"/>
                <a:gd name="connsiteX14" fmla="*/ 148887 w 269661"/>
                <a:gd name="connsiteY14" fmla="*/ 188861 h 333021"/>
                <a:gd name="connsiteX15" fmla="*/ 64456 w 269661"/>
                <a:gd name="connsiteY15" fmla="*/ 188861 h 333021"/>
                <a:gd name="connsiteX16" fmla="*/ 64456 w 269661"/>
                <a:gd name="connsiteY16" fmla="*/ 279847 h 3330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269661" h="333021">
                  <a:moveTo>
                    <a:pt x="151593" y="-13"/>
                  </a:moveTo>
                  <a:cubicBezTo>
                    <a:pt x="213852" y="-13"/>
                    <a:pt x="256132" y="34235"/>
                    <a:pt x="256132" y="84200"/>
                  </a:cubicBezTo>
                  <a:cubicBezTo>
                    <a:pt x="256132" y="117553"/>
                    <a:pt x="232672" y="144134"/>
                    <a:pt x="194775" y="156530"/>
                  </a:cubicBezTo>
                  <a:cubicBezTo>
                    <a:pt x="240793" y="166497"/>
                    <a:pt x="269023" y="194867"/>
                    <a:pt x="269023" y="235504"/>
                  </a:cubicBezTo>
                  <a:cubicBezTo>
                    <a:pt x="269023" y="293138"/>
                    <a:pt x="223005" y="333008"/>
                    <a:pt x="155847" y="333008"/>
                  </a:cubicBezTo>
                  <a:lnTo>
                    <a:pt x="-639" y="333008"/>
                  </a:lnTo>
                  <a:lnTo>
                    <a:pt x="-639" y="-13"/>
                  </a:lnTo>
                  <a:close/>
                  <a:moveTo>
                    <a:pt x="143086" y="136083"/>
                  </a:moveTo>
                  <a:cubicBezTo>
                    <a:pt x="175826" y="136083"/>
                    <a:pt x="190135" y="116532"/>
                    <a:pt x="190135" y="93785"/>
                  </a:cubicBezTo>
                  <a:cubicBezTo>
                    <a:pt x="190135" y="68227"/>
                    <a:pt x="172862" y="53275"/>
                    <a:pt x="143086" y="53275"/>
                  </a:cubicBezTo>
                  <a:lnTo>
                    <a:pt x="64456" y="53275"/>
                  </a:lnTo>
                  <a:lnTo>
                    <a:pt x="64456" y="136083"/>
                  </a:lnTo>
                  <a:close/>
                  <a:moveTo>
                    <a:pt x="148887" y="279847"/>
                  </a:moveTo>
                  <a:cubicBezTo>
                    <a:pt x="182530" y="279847"/>
                    <a:pt x="203153" y="262212"/>
                    <a:pt x="203153" y="233587"/>
                  </a:cubicBezTo>
                  <a:cubicBezTo>
                    <a:pt x="203153" y="207007"/>
                    <a:pt x="181498" y="188861"/>
                    <a:pt x="148887" y="188861"/>
                  </a:cubicBezTo>
                  <a:lnTo>
                    <a:pt x="64456" y="188861"/>
                  </a:lnTo>
                  <a:lnTo>
                    <a:pt x="64456" y="279847"/>
                  </a:lnTo>
                  <a:close/>
                </a:path>
              </a:pathLst>
            </a:custGeom>
            <a:solidFill>
              <a:srgbClr val="1D1D1B"/>
            </a:solidFill>
            <a:ln w="12887"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4" name="Freeform: Shape 14">
              <a:extLst>
                <a:ext uri="{FF2B5EF4-FFF2-40B4-BE49-F238E27FC236}">
                  <a16:creationId xmlns:a16="http://schemas.microsoft.com/office/drawing/2014/main" id="{50F96A83-8C29-EDC9-6330-0DEB6FDB2A86}"/>
                </a:ext>
              </a:extLst>
            </xdr:cNvPr>
            <xdr:cNvSpPr/>
          </xdr:nvSpPr>
          <xdr:spPr>
            <a:xfrm>
              <a:off x="295275" y="6350"/>
              <a:ext cx="277395" cy="333021"/>
            </a:xfrm>
            <a:custGeom>
              <a:avLst/>
              <a:gdLst>
                <a:gd name="connsiteX0" fmla="*/ 170542 w 277395"/>
                <a:gd name="connsiteY0" fmla="*/ 55703 h 333021"/>
                <a:gd name="connsiteX1" fmla="*/ 170542 w 277395"/>
                <a:gd name="connsiteY1" fmla="*/ 333008 h 333021"/>
                <a:gd name="connsiteX2" fmla="*/ 104931 w 277395"/>
                <a:gd name="connsiteY2" fmla="*/ 333008 h 333021"/>
                <a:gd name="connsiteX3" fmla="*/ 104931 w 277395"/>
                <a:gd name="connsiteY3" fmla="*/ 55703 h 333021"/>
                <a:gd name="connsiteX4" fmla="*/ -639 w 277395"/>
                <a:gd name="connsiteY4" fmla="*/ 55703 h 333021"/>
                <a:gd name="connsiteX5" fmla="*/ -639 w 277395"/>
                <a:gd name="connsiteY5" fmla="*/ -13 h 333021"/>
                <a:gd name="connsiteX6" fmla="*/ 276756 w 277395"/>
                <a:gd name="connsiteY6" fmla="*/ -13 h 333021"/>
                <a:gd name="connsiteX7" fmla="*/ 276756 w 277395"/>
                <a:gd name="connsiteY7" fmla="*/ 55703 h 333021"/>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277395" h="333021">
                  <a:moveTo>
                    <a:pt x="170542" y="55703"/>
                  </a:moveTo>
                  <a:lnTo>
                    <a:pt x="170542" y="333008"/>
                  </a:lnTo>
                  <a:lnTo>
                    <a:pt x="104931" y="333008"/>
                  </a:lnTo>
                  <a:lnTo>
                    <a:pt x="104931" y="55703"/>
                  </a:lnTo>
                  <a:lnTo>
                    <a:pt x="-639" y="55703"/>
                  </a:lnTo>
                  <a:lnTo>
                    <a:pt x="-639" y="-13"/>
                  </a:lnTo>
                  <a:lnTo>
                    <a:pt x="276756" y="-13"/>
                  </a:lnTo>
                  <a:lnTo>
                    <a:pt x="276756" y="55703"/>
                  </a:lnTo>
                  <a:close/>
                </a:path>
              </a:pathLst>
            </a:custGeom>
            <a:solidFill>
              <a:srgbClr val="1D1D1B"/>
            </a:solidFill>
            <a:ln w="12887"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5" name="Freeform: Shape 15">
              <a:extLst>
                <a:ext uri="{FF2B5EF4-FFF2-40B4-BE49-F238E27FC236}">
                  <a16:creationId xmlns:a16="http://schemas.microsoft.com/office/drawing/2014/main" id="{A2E8575A-BCE6-8997-1A58-7E6684E89B01}"/>
                </a:ext>
              </a:extLst>
            </xdr:cNvPr>
            <xdr:cNvSpPr/>
          </xdr:nvSpPr>
          <xdr:spPr>
            <a:xfrm>
              <a:off x="673100" y="0"/>
              <a:ext cx="281649" cy="344394"/>
            </a:xfrm>
            <a:custGeom>
              <a:avLst/>
              <a:gdLst>
                <a:gd name="connsiteX0" fmla="*/ 281010 w 281649"/>
                <a:gd name="connsiteY0" fmla="*/ 338631 h 344394"/>
                <a:gd name="connsiteX1" fmla="*/ 218622 w 281649"/>
                <a:gd name="connsiteY1" fmla="*/ 338631 h 344394"/>
                <a:gd name="connsiteX2" fmla="*/ 218622 w 281649"/>
                <a:gd name="connsiteY2" fmla="*/ 281637 h 344394"/>
                <a:gd name="connsiteX3" fmla="*/ 127489 w 281649"/>
                <a:gd name="connsiteY3" fmla="*/ 344381 h 344394"/>
                <a:gd name="connsiteX4" fmla="*/ -639 w 281649"/>
                <a:gd name="connsiteY4" fmla="*/ 174548 h 344394"/>
                <a:gd name="connsiteX5" fmla="*/ 150949 w 281649"/>
                <a:gd name="connsiteY5" fmla="*/ -13 h 344394"/>
                <a:gd name="connsiteX6" fmla="*/ 273792 w 281649"/>
                <a:gd name="connsiteY6" fmla="*/ 68865 h 344394"/>
                <a:gd name="connsiteX7" fmla="*/ 221458 w 281649"/>
                <a:gd name="connsiteY7" fmla="*/ 101325 h 344394"/>
                <a:gd name="connsiteX8" fmla="*/ 151980 w 281649"/>
                <a:gd name="connsiteY8" fmla="*/ 56470 h 344394"/>
                <a:gd name="connsiteX9" fmla="*/ 67421 w 281649"/>
                <a:gd name="connsiteY9" fmla="*/ 174548 h 344394"/>
                <a:gd name="connsiteX10" fmla="*/ 143344 w 281649"/>
                <a:gd name="connsiteY10" fmla="*/ 287770 h 344394"/>
                <a:gd name="connsiteX11" fmla="*/ 214755 w 281649"/>
                <a:gd name="connsiteY11" fmla="*/ 217869 h 344394"/>
                <a:gd name="connsiteX12" fmla="*/ 167835 w 281649"/>
                <a:gd name="connsiteY12" fmla="*/ 217869 h 344394"/>
                <a:gd name="connsiteX13" fmla="*/ 167835 w 281649"/>
                <a:gd name="connsiteY13" fmla="*/ 164197 h 344394"/>
                <a:gd name="connsiteX14" fmla="*/ 281010 w 281649"/>
                <a:gd name="connsiteY14" fmla="*/ 164197 h 344394"/>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Lst>
              <a:rect l="l" t="t" r="r" b="b"/>
              <a:pathLst>
                <a:path w="281649" h="344394">
                  <a:moveTo>
                    <a:pt x="281010" y="338631"/>
                  </a:moveTo>
                  <a:lnTo>
                    <a:pt x="218622" y="338631"/>
                  </a:lnTo>
                  <a:lnTo>
                    <a:pt x="218622" y="281637"/>
                  </a:lnTo>
                  <a:cubicBezTo>
                    <a:pt x="201349" y="323935"/>
                    <a:pt x="171573" y="344381"/>
                    <a:pt x="127489" y="344381"/>
                  </a:cubicBezTo>
                  <a:cubicBezTo>
                    <a:pt x="50148" y="344381"/>
                    <a:pt x="-639" y="277291"/>
                    <a:pt x="-639" y="174548"/>
                  </a:cubicBezTo>
                  <a:cubicBezTo>
                    <a:pt x="-639" y="66565"/>
                    <a:pt x="56980" y="-13"/>
                    <a:pt x="150949" y="-13"/>
                  </a:cubicBezTo>
                  <a:cubicBezTo>
                    <a:pt x="202509" y="-13"/>
                    <a:pt x="243113" y="22222"/>
                    <a:pt x="273792" y="68865"/>
                  </a:cubicBezTo>
                  <a:lnTo>
                    <a:pt x="221458" y="101325"/>
                  </a:lnTo>
                  <a:cubicBezTo>
                    <a:pt x="202767" y="70783"/>
                    <a:pt x="180209" y="56470"/>
                    <a:pt x="151980" y="56470"/>
                  </a:cubicBezTo>
                  <a:cubicBezTo>
                    <a:pt x="100420" y="56470"/>
                    <a:pt x="67421" y="103625"/>
                    <a:pt x="67421" y="174548"/>
                  </a:cubicBezTo>
                  <a:cubicBezTo>
                    <a:pt x="67421" y="242533"/>
                    <a:pt x="97712" y="287770"/>
                    <a:pt x="143344" y="287770"/>
                  </a:cubicBezTo>
                  <a:cubicBezTo>
                    <a:pt x="182014" y="286787"/>
                    <a:pt x="213273" y="256193"/>
                    <a:pt x="214755" y="217869"/>
                  </a:cubicBezTo>
                  <a:lnTo>
                    <a:pt x="167835" y="217869"/>
                  </a:lnTo>
                  <a:lnTo>
                    <a:pt x="167835" y="164197"/>
                  </a:lnTo>
                  <a:lnTo>
                    <a:pt x="281010" y="164197"/>
                  </a:lnTo>
                  <a:close/>
                </a:path>
              </a:pathLst>
            </a:custGeom>
            <a:solidFill>
              <a:srgbClr val="1D1D1B"/>
            </a:solidFill>
            <a:ln w="12887"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6" name="Freeform: Shape 16">
              <a:extLst>
                <a:ext uri="{FF2B5EF4-FFF2-40B4-BE49-F238E27FC236}">
                  <a16:creationId xmlns:a16="http://schemas.microsoft.com/office/drawing/2014/main" id="{7A99C1A9-3476-CF04-058F-BC046D248A4E}"/>
                </a:ext>
              </a:extLst>
            </xdr:cNvPr>
            <xdr:cNvSpPr/>
          </xdr:nvSpPr>
          <xdr:spPr>
            <a:xfrm>
              <a:off x="1000125" y="98425"/>
              <a:ext cx="200441" cy="241268"/>
            </a:xfrm>
            <a:custGeom>
              <a:avLst/>
              <a:gdLst>
                <a:gd name="connsiteX0" fmla="*/ -639 w 200441"/>
                <a:gd name="connsiteY0" fmla="*/ -13 h 241268"/>
                <a:gd name="connsiteX1" fmla="*/ 97712 w 200441"/>
                <a:gd name="connsiteY1" fmla="*/ -13 h 241268"/>
                <a:gd name="connsiteX2" fmla="*/ 97712 w 200441"/>
                <a:gd name="connsiteY2" fmla="*/ 53403 h 241268"/>
                <a:gd name="connsiteX3" fmla="*/ 172088 w 200441"/>
                <a:gd name="connsiteY3" fmla="*/ 626 h 241268"/>
                <a:gd name="connsiteX4" fmla="*/ 199802 w 200441"/>
                <a:gd name="connsiteY4" fmla="*/ 626 h 241268"/>
                <a:gd name="connsiteX5" fmla="*/ 199802 w 200441"/>
                <a:gd name="connsiteY5" fmla="*/ 58131 h 241268"/>
                <a:gd name="connsiteX6" fmla="*/ 161132 w 200441"/>
                <a:gd name="connsiteY6" fmla="*/ 58131 h 241268"/>
                <a:gd name="connsiteX7" fmla="*/ 100162 w 200441"/>
                <a:gd name="connsiteY7" fmla="*/ 110014 h 241268"/>
                <a:gd name="connsiteX8" fmla="*/ 100162 w 200441"/>
                <a:gd name="connsiteY8" fmla="*/ 241255 h 241268"/>
                <a:gd name="connsiteX9" fmla="*/ 35711 w 200441"/>
                <a:gd name="connsiteY9" fmla="*/ 241255 h 241268"/>
                <a:gd name="connsiteX10" fmla="*/ 35711 w 200441"/>
                <a:gd name="connsiteY10" fmla="*/ 50336 h 241268"/>
                <a:gd name="connsiteX11" fmla="*/ -253 w 200441"/>
                <a:gd name="connsiteY11" fmla="*/ 50336 h 241268"/>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00441" h="241268">
                  <a:moveTo>
                    <a:pt x="-639" y="-13"/>
                  </a:moveTo>
                  <a:lnTo>
                    <a:pt x="97712" y="-13"/>
                  </a:lnTo>
                  <a:lnTo>
                    <a:pt x="97712" y="53403"/>
                  </a:lnTo>
                  <a:cubicBezTo>
                    <a:pt x="107831" y="21315"/>
                    <a:pt x="138187" y="-217"/>
                    <a:pt x="172088" y="626"/>
                  </a:cubicBezTo>
                  <a:lnTo>
                    <a:pt x="199802" y="626"/>
                  </a:lnTo>
                  <a:lnTo>
                    <a:pt x="199802" y="58131"/>
                  </a:lnTo>
                  <a:lnTo>
                    <a:pt x="161132" y="58131"/>
                  </a:lnTo>
                  <a:cubicBezTo>
                    <a:pt x="120785" y="58131"/>
                    <a:pt x="100162" y="75256"/>
                    <a:pt x="100162" y="110014"/>
                  </a:cubicBezTo>
                  <a:lnTo>
                    <a:pt x="100162" y="241255"/>
                  </a:lnTo>
                  <a:lnTo>
                    <a:pt x="35711" y="241255"/>
                  </a:lnTo>
                  <a:lnTo>
                    <a:pt x="35711" y="50336"/>
                  </a:lnTo>
                  <a:lnTo>
                    <a:pt x="-253" y="50336"/>
                  </a:lnTo>
                  <a:close/>
                </a:path>
              </a:pathLst>
            </a:custGeom>
            <a:solidFill>
              <a:srgbClr val="1D1D1B"/>
            </a:solidFill>
            <a:ln w="12887"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7" name="Freeform: Shape 17">
              <a:extLst>
                <a:ext uri="{FF2B5EF4-FFF2-40B4-BE49-F238E27FC236}">
                  <a16:creationId xmlns:a16="http://schemas.microsoft.com/office/drawing/2014/main" id="{40A4516F-C990-F0DC-3BD5-737B277B07B6}"/>
                </a:ext>
              </a:extLst>
            </xdr:cNvPr>
            <xdr:cNvSpPr/>
          </xdr:nvSpPr>
          <xdr:spPr>
            <a:xfrm>
              <a:off x="1219200" y="92075"/>
              <a:ext cx="250583" cy="252129"/>
            </a:xfrm>
            <a:custGeom>
              <a:avLst/>
              <a:gdLst>
                <a:gd name="connsiteX0" fmla="*/ -639 w 250583"/>
                <a:gd name="connsiteY0" fmla="*/ 125988 h 252129"/>
                <a:gd name="connsiteX1" fmla="*/ 124653 w 250583"/>
                <a:gd name="connsiteY1" fmla="*/ -13 h 252129"/>
                <a:gd name="connsiteX2" fmla="*/ 249945 w 250583"/>
                <a:gd name="connsiteY2" fmla="*/ 125988 h 252129"/>
                <a:gd name="connsiteX3" fmla="*/ 124653 w 250583"/>
                <a:gd name="connsiteY3" fmla="*/ 252117 h 252129"/>
                <a:gd name="connsiteX4" fmla="*/ -639 w 250583"/>
                <a:gd name="connsiteY4" fmla="*/ 125988 h 252129"/>
                <a:gd name="connsiteX5" fmla="*/ 184592 w 250583"/>
                <a:gd name="connsiteY5" fmla="*/ 125988 h 252129"/>
                <a:gd name="connsiteX6" fmla="*/ 124653 w 250583"/>
                <a:gd name="connsiteY6" fmla="*/ 51870 h 252129"/>
                <a:gd name="connsiteX7" fmla="*/ 64585 w 250583"/>
                <a:gd name="connsiteY7" fmla="*/ 125988 h 252129"/>
                <a:gd name="connsiteX8" fmla="*/ 124653 w 250583"/>
                <a:gd name="connsiteY8" fmla="*/ 200234 h 252129"/>
                <a:gd name="connsiteX9" fmla="*/ 184721 w 250583"/>
                <a:gd name="connsiteY9" fmla="*/ 125988 h 25212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Lst>
              <a:rect l="l" t="t" r="r" b="b"/>
              <a:pathLst>
                <a:path w="250583" h="252129">
                  <a:moveTo>
                    <a:pt x="-639" y="125988"/>
                  </a:moveTo>
                  <a:cubicBezTo>
                    <a:pt x="-639" y="50336"/>
                    <a:pt x="49761" y="-13"/>
                    <a:pt x="124653" y="-13"/>
                  </a:cubicBezTo>
                  <a:cubicBezTo>
                    <a:pt x="199545" y="-13"/>
                    <a:pt x="249945" y="50336"/>
                    <a:pt x="249945" y="125988"/>
                  </a:cubicBezTo>
                  <a:cubicBezTo>
                    <a:pt x="249945" y="201640"/>
                    <a:pt x="199545" y="252117"/>
                    <a:pt x="124653" y="252117"/>
                  </a:cubicBezTo>
                  <a:cubicBezTo>
                    <a:pt x="49761" y="252117"/>
                    <a:pt x="-639" y="201768"/>
                    <a:pt x="-639" y="125988"/>
                  </a:cubicBezTo>
                  <a:close/>
                  <a:moveTo>
                    <a:pt x="184592" y="125988"/>
                  </a:moveTo>
                  <a:cubicBezTo>
                    <a:pt x="184592" y="81773"/>
                    <a:pt x="160616" y="51870"/>
                    <a:pt x="124653" y="51870"/>
                  </a:cubicBezTo>
                  <a:cubicBezTo>
                    <a:pt x="88689" y="51870"/>
                    <a:pt x="64585" y="81773"/>
                    <a:pt x="64585" y="125988"/>
                  </a:cubicBezTo>
                  <a:cubicBezTo>
                    <a:pt x="64585" y="170204"/>
                    <a:pt x="88560" y="200234"/>
                    <a:pt x="124653" y="200234"/>
                  </a:cubicBezTo>
                  <a:cubicBezTo>
                    <a:pt x="160745" y="200234"/>
                    <a:pt x="184721" y="170332"/>
                    <a:pt x="184721" y="125988"/>
                  </a:cubicBezTo>
                  <a:close/>
                </a:path>
              </a:pathLst>
            </a:custGeom>
            <a:solidFill>
              <a:srgbClr val="1D1D1B"/>
            </a:solidFill>
            <a:ln w="12887"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8" name="Freeform: Shape 18">
              <a:extLst>
                <a:ext uri="{FF2B5EF4-FFF2-40B4-BE49-F238E27FC236}">
                  <a16:creationId xmlns:a16="http://schemas.microsoft.com/office/drawing/2014/main" id="{7AC5E38D-C866-2A04-8FF5-84E434B187D5}"/>
                </a:ext>
              </a:extLst>
            </xdr:cNvPr>
            <xdr:cNvSpPr/>
          </xdr:nvSpPr>
          <xdr:spPr>
            <a:xfrm>
              <a:off x="1517650" y="98425"/>
              <a:ext cx="259864" cy="245103"/>
            </a:xfrm>
            <a:custGeom>
              <a:avLst/>
              <a:gdLst>
                <a:gd name="connsiteX0" fmla="*/ 259097 w 259864"/>
                <a:gd name="connsiteY0" fmla="*/ 240616 h 245103"/>
                <a:gd name="connsiteX1" fmla="*/ 160745 w 259864"/>
                <a:gd name="connsiteY1" fmla="*/ 240616 h 245103"/>
                <a:gd name="connsiteX2" fmla="*/ 160745 w 259864"/>
                <a:gd name="connsiteY2" fmla="*/ 193078 h 245103"/>
                <a:gd name="connsiteX3" fmla="*/ 82373 w 259864"/>
                <a:gd name="connsiteY3" fmla="*/ 245089 h 245103"/>
                <a:gd name="connsiteX4" fmla="*/ -639 w 259864"/>
                <a:gd name="connsiteY4" fmla="*/ 151290 h 245103"/>
                <a:gd name="connsiteX5" fmla="*/ -639 w 259864"/>
                <a:gd name="connsiteY5" fmla="*/ -13 h 245103"/>
                <a:gd name="connsiteX6" fmla="*/ 63811 w 259864"/>
                <a:gd name="connsiteY6" fmla="*/ -13 h 245103"/>
                <a:gd name="connsiteX7" fmla="*/ 63811 w 259864"/>
                <a:gd name="connsiteY7" fmla="*/ 142856 h 245103"/>
                <a:gd name="connsiteX8" fmla="*/ 107895 w 259864"/>
                <a:gd name="connsiteY8" fmla="*/ 192311 h 245103"/>
                <a:gd name="connsiteX9" fmla="*/ 158811 w 259864"/>
                <a:gd name="connsiteY9" fmla="*/ 143879 h 245103"/>
                <a:gd name="connsiteX10" fmla="*/ 158811 w 259864"/>
                <a:gd name="connsiteY10" fmla="*/ -13 h 245103"/>
                <a:gd name="connsiteX11" fmla="*/ 223262 w 259864"/>
                <a:gd name="connsiteY11" fmla="*/ -13 h 245103"/>
                <a:gd name="connsiteX12" fmla="*/ 223262 w 259864"/>
                <a:gd name="connsiteY12" fmla="*/ 190267 h 245103"/>
                <a:gd name="connsiteX13" fmla="*/ 259225 w 259864"/>
                <a:gd name="connsiteY13" fmla="*/ 190267 h 24510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259864" h="245103">
                  <a:moveTo>
                    <a:pt x="259097" y="240616"/>
                  </a:moveTo>
                  <a:lnTo>
                    <a:pt x="160745" y="240616"/>
                  </a:lnTo>
                  <a:lnTo>
                    <a:pt x="160745" y="193078"/>
                  </a:lnTo>
                  <a:cubicBezTo>
                    <a:pt x="147855" y="224707"/>
                    <a:pt x="116777" y="245319"/>
                    <a:pt x="82373" y="245089"/>
                  </a:cubicBezTo>
                  <a:cubicBezTo>
                    <a:pt x="30813" y="245089"/>
                    <a:pt x="-639" y="205985"/>
                    <a:pt x="-639" y="151290"/>
                  </a:cubicBezTo>
                  <a:lnTo>
                    <a:pt x="-639" y="-13"/>
                  </a:lnTo>
                  <a:lnTo>
                    <a:pt x="63811" y="-13"/>
                  </a:lnTo>
                  <a:lnTo>
                    <a:pt x="63811" y="142856"/>
                  </a:lnTo>
                  <a:cubicBezTo>
                    <a:pt x="63811" y="177104"/>
                    <a:pt x="81986" y="192311"/>
                    <a:pt x="107895" y="192311"/>
                  </a:cubicBezTo>
                  <a:cubicBezTo>
                    <a:pt x="135339" y="192605"/>
                    <a:pt x="157974" y="171073"/>
                    <a:pt x="158811" y="143879"/>
                  </a:cubicBezTo>
                  <a:lnTo>
                    <a:pt x="158811" y="-13"/>
                  </a:lnTo>
                  <a:lnTo>
                    <a:pt x="223262" y="-13"/>
                  </a:lnTo>
                  <a:lnTo>
                    <a:pt x="223262" y="190267"/>
                  </a:lnTo>
                  <a:lnTo>
                    <a:pt x="259225" y="190267"/>
                  </a:lnTo>
                  <a:close/>
                </a:path>
              </a:pathLst>
            </a:custGeom>
            <a:solidFill>
              <a:srgbClr val="1D1D1B"/>
            </a:solidFill>
            <a:ln w="12887"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9" name="Freeform: Shape 19">
              <a:extLst>
                <a:ext uri="{FF2B5EF4-FFF2-40B4-BE49-F238E27FC236}">
                  <a16:creationId xmlns:a16="http://schemas.microsoft.com/office/drawing/2014/main" id="{987E58F4-2920-BB6C-08B5-421658504F9F}"/>
                </a:ext>
              </a:extLst>
            </xdr:cNvPr>
            <xdr:cNvSpPr/>
          </xdr:nvSpPr>
          <xdr:spPr>
            <a:xfrm>
              <a:off x="1790700" y="92075"/>
              <a:ext cx="276750" cy="335709"/>
            </a:xfrm>
            <a:custGeom>
              <a:avLst/>
              <a:gdLst>
                <a:gd name="connsiteX0" fmla="*/ -382 w 276750"/>
                <a:gd name="connsiteY0" fmla="*/ 4976 h 335709"/>
                <a:gd name="connsiteX1" fmla="*/ 97970 w 276750"/>
                <a:gd name="connsiteY1" fmla="*/ 4976 h 335709"/>
                <a:gd name="connsiteX2" fmla="*/ 97970 w 276750"/>
                <a:gd name="connsiteY2" fmla="*/ 51108 h 335709"/>
                <a:gd name="connsiteX3" fmla="*/ 175310 w 276750"/>
                <a:gd name="connsiteY3" fmla="*/ -8 h 335709"/>
                <a:gd name="connsiteX4" fmla="*/ 276111 w 276750"/>
                <a:gd name="connsiteY4" fmla="*/ 125098 h 335709"/>
                <a:gd name="connsiteX5" fmla="*/ 175310 w 276750"/>
                <a:gd name="connsiteY5" fmla="*/ 250077 h 335709"/>
                <a:gd name="connsiteX6" fmla="*/ 99903 w 276750"/>
                <a:gd name="connsiteY6" fmla="*/ 202923 h 335709"/>
                <a:gd name="connsiteX7" fmla="*/ 99903 w 276750"/>
                <a:gd name="connsiteY7" fmla="*/ 335697 h 335709"/>
                <a:gd name="connsiteX8" fmla="*/ 35453 w 276750"/>
                <a:gd name="connsiteY8" fmla="*/ 335697 h 335709"/>
                <a:gd name="connsiteX9" fmla="*/ 35453 w 276750"/>
                <a:gd name="connsiteY9" fmla="*/ 54558 h 335709"/>
                <a:gd name="connsiteX10" fmla="*/ -639 w 276750"/>
                <a:gd name="connsiteY10" fmla="*/ 54558 h 335709"/>
                <a:gd name="connsiteX11" fmla="*/ 210758 w 276750"/>
                <a:gd name="connsiteY11" fmla="*/ 125226 h 335709"/>
                <a:gd name="connsiteX12" fmla="*/ 152753 w 276750"/>
                <a:gd name="connsiteY12" fmla="*/ 52002 h 335709"/>
                <a:gd name="connsiteX13" fmla="*/ 97931 w 276750"/>
                <a:gd name="connsiteY13" fmla="*/ 102096 h 335709"/>
                <a:gd name="connsiteX14" fmla="*/ 97970 w 276750"/>
                <a:gd name="connsiteY14" fmla="*/ 107208 h 335709"/>
                <a:gd name="connsiteX15" fmla="*/ 97970 w 276750"/>
                <a:gd name="connsiteY15" fmla="*/ 143373 h 335709"/>
                <a:gd name="connsiteX16" fmla="*/ 147597 w 276750"/>
                <a:gd name="connsiteY16" fmla="*/ 198539 h 335709"/>
                <a:gd name="connsiteX17" fmla="*/ 152753 w 276750"/>
                <a:gd name="connsiteY17" fmla="*/ 198578 h 335709"/>
                <a:gd name="connsiteX18" fmla="*/ 210758 w 276750"/>
                <a:gd name="connsiteY18" fmla="*/ 125226 h 335709"/>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Lst>
              <a:rect l="l" t="t" r="r" b="b"/>
              <a:pathLst>
                <a:path w="276750" h="335709">
                  <a:moveTo>
                    <a:pt x="-382" y="4976"/>
                  </a:moveTo>
                  <a:lnTo>
                    <a:pt x="97970" y="4976"/>
                  </a:lnTo>
                  <a:lnTo>
                    <a:pt x="97970" y="51108"/>
                  </a:lnTo>
                  <a:cubicBezTo>
                    <a:pt x="110692" y="19927"/>
                    <a:pt x="141383" y="-366"/>
                    <a:pt x="175310" y="-8"/>
                  </a:cubicBezTo>
                  <a:cubicBezTo>
                    <a:pt x="234347" y="-8"/>
                    <a:pt x="276111" y="52386"/>
                    <a:pt x="276111" y="125098"/>
                  </a:cubicBezTo>
                  <a:cubicBezTo>
                    <a:pt x="276111" y="197811"/>
                    <a:pt x="234218" y="250077"/>
                    <a:pt x="175310" y="250077"/>
                  </a:cubicBezTo>
                  <a:cubicBezTo>
                    <a:pt x="142995" y="250474"/>
                    <a:pt x="113464" y="232008"/>
                    <a:pt x="99903" y="202923"/>
                  </a:cubicBezTo>
                  <a:lnTo>
                    <a:pt x="99903" y="335697"/>
                  </a:lnTo>
                  <a:lnTo>
                    <a:pt x="35453" y="335697"/>
                  </a:lnTo>
                  <a:lnTo>
                    <a:pt x="35453" y="54558"/>
                  </a:lnTo>
                  <a:lnTo>
                    <a:pt x="-639" y="54558"/>
                  </a:lnTo>
                  <a:close/>
                  <a:moveTo>
                    <a:pt x="210758" y="125226"/>
                  </a:moveTo>
                  <a:cubicBezTo>
                    <a:pt x="210758" y="79605"/>
                    <a:pt x="189232" y="52002"/>
                    <a:pt x="152753" y="52002"/>
                  </a:cubicBezTo>
                  <a:cubicBezTo>
                    <a:pt x="123659" y="50827"/>
                    <a:pt x="99117" y="73254"/>
                    <a:pt x="97931" y="102096"/>
                  </a:cubicBezTo>
                  <a:cubicBezTo>
                    <a:pt x="97854" y="103796"/>
                    <a:pt x="97867" y="105508"/>
                    <a:pt x="97970" y="107208"/>
                  </a:cubicBezTo>
                  <a:lnTo>
                    <a:pt x="97970" y="143373"/>
                  </a:lnTo>
                  <a:cubicBezTo>
                    <a:pt x="96307" y="172190"/>
                    <a:pt x="118530" y="196891"/>
                    <a:pt x="147597" y="198539"/>
                  </a:cubicBezTo>
                  <a:cubicBezTo>
                    <a:pt x="149311" y="198629"/>
                    <a:pt x="151038" y="198641"/>
                    <a:pt x="152753" y="198578"/>
                  </a:cubicBezTo>
                  <a:cubicBezTo>
                    <a:pt x="189232" y="198961"/>
                    <a:pt x="210758" y="170975"/>
                    <a:pt x="210758" y="125226"/>
                  </a:cubicBezTo>
                  <a:close/>
                </a:path>
              </a:pathLst>
            </a:custGeom>
            <a:solidFill>
              <a:srgbClr val="1D1D1B"/>
            </a:solidFill>
            <a:ln w="12887"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grpSp>
        <xdr:nvGrpSpPr>
          <xdr:cNvPr id="4" name="Group 3">
            <a:extLst>
              <a:ext uri="{FF2B5EF4-FFF2-40B4-BE49-F238E27FC236}">
                <a16:creationId xmlns:a16="http://schemas.microsoft.com/office/drawing/2014/main" id="{211C0352-D21A-4E0C-DF01-6DCF53F38E05}"/>
              </a:ext>
            </a:extLst>
          </xdr:cNvPr>
          <xdr:cNvGrpSpPr/>
        </xdr:nvGrpSpPr>
        <xdr:grpSpPr>
          <a:xfrm>
            <a:off x="0" y="485775"/>
            <a:ext cx="2061453" cy="166841"/>
            <a:chOff x="0" y="0"/>
            <a:chExt cx="2061453" cy="166841"/>
          </a:xfrm>
        </xdr:grpSpPr>
        <xdr:sp macro="" textlink="">
          <xdr:nvSpPr>
            <xdr:cNvPr id="5" name="Freeform: Shape 5">
              <a:extLst>
                <a:ext uri="{FF2B5EF4-FFF2-40B4-BE49-F238E27FC236}">
                  <a16:creationId xmlns:a16="http://schemas.microsoft.com/office/drawing/2014/main" id="{B5C9A0F2-3E23-C952-69E7-D2A7A44687B5}"/>
                </a:ext>
              </a:extLst>
            </xdr:cNvPr>
            <xdr:cNvSpPr/>
          </xdr:nvSpPr>
          <xdr:spPr>
            <a:xfrm>
              <a:off x="295275" y="53975"/>
              <a:ext cx="278426" cy="55716"/>
            </a:xfrm>
            <a:custGeom>
              <a:avLst/>
              <a:gdLst>
                <a:gd name="connsiteX0" fmla="*/ 0 w 278426"/>
                <a:gd name="connsiteY0" fmla="*/ 0 h 55716"/>
                <a:gd name="connsiteX1" fmla="*/ 278427 w 278426"/>
                <a:gd name="connsiteY1" fmla="*/ 0 h 55716"/>
                <a:gd name="connsiteX2" fmla="*/ 278427 w 278426"/>
                <a:gd name="connsiteY2" fmla="*/ 55717 h 55716"/>
                <a:gd name="connsiteX3" fmla="*/ 0 w 278426"/>
                <a:gd name="connsiteY3" fmla="*/ 55717 h 55716"/>
              </a:gdLst>
              <a:ahLst/>
              <a:cxnLst>
                <a:cxn ang="0">
                  <a:pos x="connsiteX0" y="connsiteY0"/>
                </a:cxn>
                <a:cxn ang="0">
                  <a:pos x="connsiteX1" y="connsiteY1"/>
                </a:cxn>
                <a:cxn ang="0">
                  <a:pos x="connsiteX2" y="connsiteY2"/>
                </a:cxn>
                <a:cxn ang="0">
                  <a:pos x="connsiteX3" y="connsiteY3"/>
                </a:cxn>
              </a:cxnLst>
              <a:rect l="l" t="t" r="r" b="b"/>
              <a:pathLst>
                <a:path w="278426" h="55716">
                  <a:moveTo>
                    <a:pt x="0" y="0"/>
                  </a:moveTo>
                  <a:lnTo>
                    <a:pt x="278427" y="0"/>
                  </a:lnTo>
                  <a:lnTo>
                    <a:pt x="278427" y="55717"/>
                  </a:lnTo>
                  <a:lnTo>
                    <a:pt x="0" y="55717"/>
                  </a:lnTo>
                  <a:close/>
                </a:path>
              </a:pathLst>
            </a:custGeom>
            <a:solidFill>
              <a:srgbClr val="5514B4"/>
            </a:solidFill>
            <a:ln w="12887"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6" name="Freeform: Shape 6">
              <a:extLst>
                <a:ext uri="{FF2B5EF4-FFF2-40B4-BE49-F238E27FC236}">
                  <a16:creationId xmlns:a16="http://schemas.microsoft.com/office/drawing/2014/main" id="{9085047E-9BDF-E36F-DCB7-DAD16AB41AC0}"/>
                </a:ext>
              </a:extLst>
            </xdr:cNvPr>
            <xdr:cNvSpPr/>
          </xdr:nvSpPr>
          <xdr:spPr>
            <a:xfrm>
              <a:off x="0" y="0"/>
              <a:ext cx="294668" cy="55716"/>
            </a:xfrm>
            <a:custGeom>
              <a:avLst/>
              <a:gdLst>
                <a:gd name="connsiteX0" fmla="*/ 0 w 294668"/>
                <a:gd name="connsiteY0" fmla="*/ 0 h 55716"/>
                <a:gd name="connsiteX1" fmla="*/ 294668 w 294668"/>
                <a:gd name="connsiteY1" fmla="*/ 0 h 55716"/>
                <a:gd name="connsiteX2" fmla="*/ 294668 w 294668"/>
                <a:gd name="connsiteY2" fmla="*/ 55716 h 55716"/>
                <a:gd name="connsiteX3" fmla="*/ 0 w 294668"/>
                <a:gd name="connsiteY3" fmla="*/ 55716 h 55716"/>
              </a:gdLst>
              <a:ahLst/>
              <a:cxnLst>
                <a:cxn ang="0">
                  <a:pos x="connsiteX0" y="connsiteY0"/>
                </a:cxn>
                <a:cxn ang="0">
                  <a:pos x="connsiteX1" y="connsiteY1"/>
                </a:cxn>
                <a:cxn ang="0">
                  <a:pos x="connsiteX2" y="connsiteY2"/>
                </a:cxn>
                <a:cxn ang="0">
                  <a:pos x="connsiteX3" y="connsiteY3"/>
                </a:cxn>
              </a:cxnLst>
              <a:rect l="l" t="t" r="r" b="b"/>
              <a:pathLst>
                <a:path w="294668" h="55716">
                  <a:moveTo>
                    <a:pt x="0" y="0"/>
                  </a:moveTo>
                  <a:lnTo>
                    <a:pt x="294668" y="0"/>
                  </a:lnTo>
                  <a:lnTo>
                    <a:pt x="294668" y="55716"/>
                  </a:lnTo>
                  <a:lnTo>
                    <a:pt x="0" y="55716"/>
                  </a:lnTo>
                  <a:close/>
                </a:path>
              </a:pathLst>
            </a:custGeom>
            <a:solidFill>
              <a:srgbClr val="FF80FF"/>
            </a:solidFill>
            <a:ln w="12887"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7" name="Freeform: Shape 7">
              <a:extLst>
                <a:ext uri="{FF2B5EF4-FFF2-40B4-BE49-F238E27FC236}">
                  <a16:creationId xmlns:a16="http://schemas.microsoft.com/office/drawing/2014/main" id="{37B3F511-AF7B-F78C-795E-6F64171AA582}"/>
                </a:ext>
              </a:extLst>
            </xdr:cNvPr>
            <xdr:cNvSpPr/>
          </xdr:nvSpPr>
          <xdr:spPr>
            <a:xfrm>
              <a:off x="1098550" y="0"/>
              <a:ext cx="207788" cy="55716"/>
            </a:xfrm>
            <a:custGeom>
              <a:avLst/>
              <a:gdLst>
                <a:gd name="connsiteX0" fmla="*/ 0 w 207788"/>
                <a:gd name="connsiteY0" fmla="*/ 0 h 55716"/>
                <a:gd name="connsiteX1" fmla="*/ 207789 w 207788"/>
                <a:gd name="connsiteY1" fmla="*/ 0 h 55716"/>
                <a:gd name="connsiteX2" fmla="*/ 207789 w 207788"/>
                <a:gd name="connsiteY2" fmla="*/ 55716 h 55716"/>
                <a:gd name="connsiteX3" fmla="*/ 0 w 207788"/>
                <a:gd name="connsiteY3" fmla="*/ 55716 h 55716"/>
              </a:gdLst>
              <a:ahLst/>
              <a:cxnLst>
                <a:cxn ang="0">
                  <a:pos x="connsiteX0" y="connsiteY0"/>
                </a:cxn>
                <a:cxn ang="0">
                  <a:pos x="connsiteX1" y="connsiteY1"/>
                </a:cxn>
                <a:cxn ang="0">
                  <a:pos x="connsiteX2" y="connsiteY2"/>
                </a:cxn>
                <a:cxn ang="0">
                  <a:pos x="connsiteX3" y="connsiteY3"/>
                </a:cxn>
              </a:cxnLst>
              <a:rect l="l" t="t" r="r" b="b"/>
              <a:pathLst>
                <a:path w="207788" h="55716">
                  <a:moveTo>
                    <a:pt x="0" y="0"/>
                  </a:moveTo>
                  <a:lnTo>
                    <a:pt x="207789" y="0"/>
                  </a:lnTo>
                  <a:lnTo>
                    <a:pt x="207789" y="55716"/>
                  </a:lnTo>
                  <a:lnTo>
                    <a:pt x="0" y="55716"/>
                  </a:lnTo>
                  <a:close/>
                </a:path>
              </a:pathLst>
            </a:custGeom>
            <a:solidFill>
              <a:srgbClr val="87005F"/>
            </a:solidFill>
            <a:ln w="12887"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8" name="Freeform: Shape 8">
              <a:extLst>
                <a:ext uri="{FF2B5EF4-FFF2-40B4-BE49-F238E27FC236}">
                  <a16:creationId xmlns:a16="http://schemas.microsoft.com/office/drawing/2014/main" id="{E099CB27-28B4-5DB0-7C6D-0BD56D4F6029}"/>
                </a:ext>
              </a:extLst>
            </xdr:cNvPr>
            <xdr:cNvSpPr/>
          </xdr:nvSpPr>
          <xdr:spPr>
            <a:xfrm>
              <a:off x="1308100" y="53975"/>
              <a:ext cx="208562" cy="55716"/>
            </a:xfrm>
            <a:custGeom>
              <a:avLst/>
              <a:gdLst>
                <a:gd name="connsiteX0" fmla="*/ 0 w 208562"/>
                <a:gd name="connsiteY0" fmla="*/ 0 h 55716"/>
                <a:gd name="connsiteX1" fmla="*/ 208562 w 208562"/>
                <a:gd name="connsiteY1" fmla="*/ 0 h 55716"/>
                <a:gd name="connsiteX2" fmla="*/ 208562 w 208562"/>
                <a:gd name="connsiteY2" fmla="*/ 55717 h 55716"/>
                <a:gd name="connsiteX3" fmla="*/ 0 w 208562"/>
                <a:gd name="connsiteY3" fmla="*/ 55717 h 55716"/>
              </a:gdLst>
              <a:ahLst/>
              <a:cxnLst>
                <a:cxn ang="0">
                  <a:pos x="connsiteX0" y="connsiteY0"/>
                </a:cxn>
                <a:cxn ang="0">
                  <a:pos x="connsiteX1" y="connsiteY1"/>
                </a:cxn>
                <a:cxn ang="0">
                  <a:pos x="connsiteX2" y="connsiteY2"/>
                </a:cxn>
                <a:cxn ang="0">
                  <a:pos x="connsiteX3" y="connsiteY3"/>
                </a:cxn>
              </a:cxnLst>
              <a:rect l="l" t="t" r="r" b="b"/>
              <a:pathLst>
                <a:path w="208562" h="55716">
                  <a:moveTo>
                    <a:pt x="0" y="0"/>
                  </a:moveTo>
                  <a:lnTo>
                    <a:pt x="208562" y="0"/>
                  </a:lnTo>
                  <a:lnTo>
                    <a:pt x="208562" y="55717"/>
                  </a:lnTo>
                  <a:lnTo>
                    <a:pt x="0" y="55717"/>
                  </a:lnTo>
                  <a:close/>
                </a:path>
              </a:pathLst>
            </a:custGeom>
            <a:solidFill>
              <a:srgbClr val="C81E6E"/>
            </a:solidFill>
            <a:ln w="12887"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9" name="Freeform: Shape 9">
              <a:extLst>
                <a:ext uri="{FF2B5EF4-FFF2-40B4-BE49-F238E27FC236}">
                  <a16:creationId xmlns:a16="http://schemas.microsoft.com/office/drawing/2014/main" id="{F1F24EE6-A1D9-DA0E-3244-B061902954BC}"/>
                </a:ext>
              </a:extLst>
            </xdr:cNvPr>
            <xdr:cNvSpPr/>
          </xdr:nvSpPr>
          <xdr:spPr>
            <a:xfrm>
              <a:off x="1517650" y="111125"/>
              <a:ext cx="260638" cy="55716"/>
            </a:xfrm>
            <a:custGeom>
              <a:avLst/>
              <a:gdLst>
                <a:gd name="connsiteX0" fmla="*/ 0 w 260638"/>
                <a:gd name="connsiteY0" fmla="*/ 0 h 55716"/>
                <a:gd name="connsiteX1" fmla="*/ 260638 w 260638"/>
                <a:gd name="connsiteY1" fmla="*/ 0 h 55716"/>
                <a:gd name="connsiteX2" fmla="*/ 260638 w 260638"/>
                <a:gd name="connsiteY2" fmla="*/ 55716 h 55716"/>
                <a:gd name="connsiteX3" fmla="*/ 0 w 260638"/>
                <a:gd name="connsiteY3" fmla="*/ 55716 h 55716"/>
              </a:gdLst>
              <a:ahLst/>
              <a:cxnLst>
                <a:cxn ang="0">
                  <a:pos x="connsiteX0" y="connsiteY0"/>
                </a:cxn>
                <a:cxn ang="0">
                  <a:pos x="connsiteX1" y="connsiteY1"/>
                </a:cxn>
                <a:cxn ang="0">
                  <a:pos x="connsiteX2" y="connsiteY2"/>
                </a:cxn>
                <a:cxn ang="0">
                  <a:pos x="connsiteX3" y="connsiteY3"/>
                </a:cxn>
              </a:cxnLst>
              <a:rect l="l" t="t" r="r" b="b"/>
              <a:pathLst>
                <a:path w="260638" h="55716">
                  <a:moveTo>
                    <a:pt x="0" y="0"/>
                  </a:moveTo>
                  <a:lnTo>
                    <a:pt x="260638" y="0"/>
                  </a:lnTo>
                  <a:lnTo>
                    <a:pt x="260638" y="55716"/>
                  </a:lnTo>
                  <a:lnTo>
                    <a:pt x="0" y="55716"/>
                  </a:lnTo>
                  <a:close/>
                </a:path>
              </a:pathLst>
            </a:custGeom>
            <a:solidFill>
              <a:schemeClr val="accent4"/>
            </a:solidFill>
            <a:ln w="12887"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0" name="Freeform: Shape 10">
              <a:extLst>
                <a:ext uri="{FF2B5EF4-FFF2-40B4-BE49-F238E27FC236}">
                  <a16:creationId xmlns:a16="http://schemas.microsoft.com/office/drawing/2014/main" id="{FBA05055-BE34-ECF1-46C5-8B475A1674E3}"/>
                </a:ext>
              </a:extLst>
            </xdr:cNvPr>
            <xdr:cNvSpPr/>
          </xdr:nvSpPr>
          <xdr:spPr>
            <a:xfrm>
              <a:off x="1778000" y="53975"/>
              <a:ext cx="283453" cy="55716"/>
            </a:xfrm>
            <a:custGeom>
              <a:avLst/>
              <a:gdLst>
                <a:gd name="connsiteX0" fmla="*/ 0 w 283453"/>
                <a:gd name="connsiteY0" fmla="*/ 0 h 55716"/>
                <a:gd name="connsiteX1" fmla="*/ 283454 w 283453"/>
                <a:gd name="connsiteY1" fmla="*/ 0 h 55716"/>
                <a:gd name="connsiteX2" fmla="*/ 283454 w 283453"/>
                <a:gd name="connsiteY2" fmla="*/ 55717 h 55716"/>
                <a:gd name="connsiteX3" fmla="*/ 0 w 283453"/>
                <a:gd name="connsiteY3" fmla="*/ 55717 h 55716"/>
              </a:gdLst>
              <a:ahLst/>
              <a:cxnLst>
                <a:cxn ang="0">
                  <a:pos x="connsiteX0" y="connsiteY0"/>
                </a:cxn>
                <a:cxn ang="0">
                  <a:pos x="connsiteX1" y="connsiteY1"/>
                </a:cxn>
                <a:cxn ang="0">
                  <a:pos x="connsiteX2" y="connsiteY2"/>
                </a:cxn>
                <a:cxn ang="0">
                  <a:pos x="connsiteX3" y="connsiteY3"/>
                </a:cxn>
              </a:cxnLst>
              <a:rect l="l" t="t" r="r" b="b"/>
              <a:pathLst>
                <a:path w="283453" h="55716">
                  <a:moveTo>
                    <a:pt x="0" y="0"/>
                  </a:moveTo>
                  <a:lnTo>
                    <a:pt x="283454" y="0"/>
                  </a:lnTo>
                  <a:lnTo>
                    <a:pt x="283454" y="55717"/>
                  </a:lnTo>
                  <a:lnTo>
                    <a:pt x="0" y="55717"/>
                  </a:lnTo>
                  <a:close/>
                </a:path>
              </a:pathLst>
            </a:custGeom>
            <a:solidFill>
              <a:schemeClr val="bg2"/>
            </a:solidFill>
            <a:ln w="12887"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1" name="Freeform: Shape 11">
              <a:extLst>
                <a:ext uri="{FF2B5EF4-FFF2-40B4-BE49-F238E27FC236}">
                  <a16:creationId xmlns:a16="http://schemas.microsoft.com/office/drawing/2014/main" id="{DBC3634F-0DC5-0D75-3CFF-89C5855C3D25}"/>
                </a:ext>
              </a:extLst>
            </xdr:cNvPr>
            <xdr:cNvSpPr/>
          </xdr:nvSpPr>
          <xdr:spPr>
            <a:xfrm>
              <a:off x="685800" y="53975"/>
              <a:ext cx="415448" cy="55716"/>
            </a:xfrm>
            <a:custGeom>
              <a:avLst/>
              <a:gdLst>
                <a:gd name="connsiteX0" fmla="*/ 0 w 415448"/>
                <a:gd name="connsiteY0" fmla="*/ 0 h 55716"/>
                <a:gd name="connsiteX1" fmla="*/ 415449 w 415448"/>
                <a:gd name="connsiteY1" fmla="*/ 0 h 55716"/>
                <a:gd name="connsiteX2" fmla="*/ 415449 w 415448"/>
                <a:gd name="connsiteY2" fmla="*/ 55717 h 55716"/>
                <a:gd name="connsiteX3" fmla="*/ 0 w 415448"/>
                <a:gd name="connsiteY3" fmla="*/ 55717 h 55716"/>
              </a:gdLst>
              <a:ahLst/>
              <a:cxnLst>
                <a:cxn ang="0">
                  <a:pos x="connsiteX0" y="connsiteY0"/>
                </a:cxn>
                <a:cxn ang="0">
                  <a:pos x="connsiteX1" y="connsiteY1"/>
                </a:cxn>
                <a:cxn ang="0">
                  <a:pos x="connsiteX2" y="connsiteY2"/>
                </a:cxn>
                <a:cxn ang="0">
                  <a:pos x="connsiteX3" y="connsiteY3"/>
                </a:cxn>
              </a:cxnLst>
              <a:rect l="l" t="t" r="r" b="b"/>
              <a:pathLst>
                <a:path w="415448" h="55716">
                  <a:moveTo>
                    <a:pt x="0" y="0"/>
                  </a:moveTo>
                  <a:lnTo>
                    <a:pt x="415449" y="0"/>
                  </a:lnTo>
                  <a:lnTo>
                    <a:pt x="415449" y="55717"/>
                  </a:lnTo>
                  <a:lnTo>
                    <a:pt x="0" y="55717"/>
                  </a:lnTo>
                  <a:close/>
                </a:path>
              </a:pathLst>
            </a:custGeom>
            <a:solidFill>
              <a:srgbClr val="009BA5"/>
            </a:solidFill>
            <a:ln w="12887"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2" name="Freeform: Shape 12">
              <a:extLst>
                <a:ext uri="{FF2B5EF4-FFF2-40B4-BE49-F238E27FC236}">
                  <a16:creationId xmlns:a16="http://schemas.microsoft.com/office/drawing/2014/main" id="{21288666-75FC-2934-DEC8-210AC808C417}"/>
                </a:ext>
              </a:extLst>
            </xdr:cNvPr>
            <xdr:cNvSpPr/>
          </xdr:nvSpPr>
          <xdr:spPr>
            <a:xfrm>
              <a:off x="571500" y="0"/>
              <a:ext cx="112401" cy="55716"/>
            </a:xfrm>
            <a:custGeom>
              <a:avLst/>
              <a:gdLst>
                <a:gd name="connsiteX0" fmla="*/ 0 w 112401"/>
                <a:gd name="connsiteY0" fmla="*/ 0 h 55716"/>
                <a:gd name="connsiteX1" fmla="*/ 112402 w 112401"/>
                <a:gd name="connsiteY1" fmla="*/ 0 h 55716"/>
                <a:gd name="connsiteX2" fmla="*/ 112402 w 112401"/>
                <a:gd name="connsiteY2" fmla="*/ 55716 h 55716"/>
                <a:gd name="connsiteX3" fmla="*/ 0 w 112401"/>
                <a:gd name="connsiteY3" fmla="*/ 55716 h 55716"/>
              </a:gdLst>
              <a:ahLst/>
              <a:cxnLst>
                <a:cxn ang="0">
                  <a:pos x="connsiteX0" y="connsiteY0"/>
                </a:cxn>
                <a:cxn ang="0">
                  <a:pos x="connsiteX1" y="connsiteY1"/>
                </a:cxn>
                <a:cxn ang="0">
                  <a:pos x="connsiteX2" y="connsiteY2"/>
                </a:cxn>
                <a:cxn ang="0">
                  <a:pos x="connsiteX3" y="connsiteY3"/>
                </a:cxn>
              </a:cxnLst>
              <a:rect l="l" t="t" r="r" b="b"/>
              <a:pathLst>
                <a:path w="112401" h="55716">
                  <a:moveTo>
                    <a:pt x="0" y="0"/>
                  </a:moveTo>
                  <a:lnTo>
                    <a:pt x="112402" y="0"/>
                  </a:lnTo>
                  <a:lnTo>
                    <a:pt x="112402" y="55716"/>
                  </a:lnTo>
                  <a:lnTo>
                    <a:pt x="0" y="55716"/>
                  </a:lnTo>
                  <a:close/>
                </a:path>
              </a:pathLst>
            </a:custGeom>
            <a:solidFill>
              <a:srgbClr val="EDF23B"/>
            </a:solidFill>
            <a:ln w="12887" cap="flat">
              <a:noFill/>
              <a:prstDash val="solid"/>
              <a:miter/>
            </a:ln>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ustomProperty" Target="../customProperty2.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5.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customProperty" Target="../customProperty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8.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9.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5CB62-14DF-4E7F-A4DE-5113CD6EA34D}">
  <sheetPr>
    <pageSetUpPr fitToPage="1"/>
  </sheetPr>
  <dimension ref="B1:C45"/>
  <sheetViews>
    <sheetView tabSelected="1" showRuler="0" view="pageBreakPreview" zoomScale="89" zoomScaleNormal="100" workbookViewId="0">
      <selection activeCell="B2" sqref="B2"/>
    </sheetView>
  </sheetViews>
  <sheetFormatPr defaultColWidth="13.140625" defaultRowHeight="12.75" x14ac:dyDescent="0.2"/>
  <cols>
    <col min="2" max="2" width="157.42578125" customWidth="1"/>
  </cols>
  <sheetData>
    <row r="1" spans="2:3" ht="15" customHeight="1" x14ac:dyDescent="0.2"/>
    <row r="2" spans="2:3" ht="18.75" x14ac:dyDescent="0.2">
      <c r="B2" s="1" t="s">
        <v>410</v>
      </c>
    </row>
    <row r="3" spans="2:3" ht="15" customHeight="1" x14ac:dyDescent="0.2">
      <c r="B3" s="2"/>
    </row>
    <row r="4" spans="2:3" ht="15.75" customHeight="1" x14ac:dyDescent="0.2">
      <c r="B4" s="3" t="s">
        <v>0</v>
      </c>
    </row>
    <row r="5" spans="2:3" ht="15.75" customHeight="1" x14ac:dyDescent="0.2">
      <c r="B5" s="3" t="s">
        <v>1</v>
      </c>
    </row>
    <row r="6" spans="2:3" ht="26.65" customHeight="1" x14ac:dyDescent="0.2">
      <c r="B6" s="3" t="s">
        <v>2</v>
      </c>
    </row>
    <row r="7" spans="2:3" ht="15.75" customHeight="1" x14ac:dyDescent="0.2">
      <c r="B7" s="3" t="s">
        <v>1</v>
      </c>
    </row>
    <row r="8" spans="2:3" ht="15.75" customHeight="1" x14ac:dyDescent="0.2">
      <c r="B8" s="3" t="s">
        <v>3</v>
      </c>
    </row>
    <row r="9" spans="2:3" ht="51" x14ac:dyDescent="0.2">
      <c r="B9" s="2" t="s">
        <v>4</v>
      </c>
      <c r="C9" s="4"/>
    </row>
    <row r="10" spans="2:3" ht="25.5" x14ac:dyDescent="0.2">
      <c r="B10" s="2" t="s">
        <v>5</v>
      </c>
    </row>
    <row r="11" spans="2:3" ht="38.25" x14ac:dyDescent="0.2">
      <c r="B11" s="2" t="s">
        <v>416</v>
      </c>
    </row>
    <row r="12" spans="2:3" ht="15.75" customHeight="1" x14ac:dyDescent="0.2">
      <c r="B12" s="2" t="s">
        <v>6</v>
      </c>
    </row>
    <row r="13" spans="2:3" ht="15.75" customHeight="1" x14ac:dyDescent="0.2">
      <c r="B13" s="2" t="s">
        <v>7</v>
      </c>
    </row>
    <row r="14" spans="2:3" ht="15.75" customHeight="1" x14ac:dyDescent="0.2">
      <c r="B14" s="3" t="s">
        <v>8</v>
      </c>
    </row>
    <row r="15" spans="2:3" ht="63.75" x14ac:dyDescent="0.2">
      <c r="B15" s="2" t="s">
        <v>9</v>
      </c>
    </row>
    <row r="16" spans="2:3" ht="38.25" x14ac:dyDescent="0.2">
      <c r="B16" s="2" t="s">
        <v>10</v>
      </c>
    </row>
    <row r="17" spans="2:2" x14ac:dyDescent="0.2">
      <c r="B17" s="2" t="s">
        <v>11</v>
      </c>
    </row>
    <row r="18" spans="2:2" ht="15.75" customHeight="1" x14ac:dyDescent="0.2">
      <c r="B18" s="5" t="s">
        <v>12</v>
      </c>
    </row>
    <row r="19" spans="2:2" ht="15.75" customHeight="1" x14ac:dyDescent="0.2">
      <c r="B19" s="5" t="s">
        <v>13</v>
      </c>
    </row>
    <row r="20" spans="2:2" ht="15.75" customHeight="1" x14ac:dyDescent="0.2">
      <c r="B20" s="5" t="s">
        <v>14</v>
      </c>
    </row>
    <row r="21" spans="2:2" ht="15" customHeight="1" x14ac:dyDescent="0.2">
      <c r="B21" s="2"/>
    </row>
    <row r="22" spans="2:2" ht="15.75" customHeight="1" x14ac:dyDescent="0.2">
      <c r="B22" s="3" t="s">
        <v>15</v>
      </c>
    </row>
    <row r="23" spans="2:2" ht="26.65" customHeight="1" x14ac:dyDescent="0.2">
      <c r="B23" s="2" t="s">
        <v>16</v>
      </c>
    </row>
    <row r="24" spans="2:2" ht="51" x14ac:dyDescent="0.2">
      <c r="B24" s="2" t="s">
        <v>17</v>
      </c>
    </row>
    <row r="25" spans="2:2" ht="25.5" x14ac:dyDescent="0.2">
      <c r="B25" s="2" t="s">
        <v>18</v>
      </c>
    </row>
    <row r="26" spans="2:2" ht="26.65" customHeight="1" x14ac:dyDescent="0.2">
      <c r="B26" s="2" t="s">
        <v>19</v>
      </c>
    </row>
    <row r="27" spans="2:2" ht="15" customHeight="1" x14ac:dyDescent="0.2">
      <c r="B27" s="2"/>
    </row>
    <row r="28" spans="2:2" ht="15.75" customHeight="1" x14ac:dyDescent="0.2">
      <c r="B28" s="3" t="s">
        <v>20</v>
      </c>
    </row>
    <row r="29" spans="2:2" ht="15.75" customHeight="1" x14ac:dyDescent="0.2">
      <c r="B29" s="2" t="s">
        <v>21</v>
      </c>
    </row>
    <row r="30" spans="2:2" ht="15.75" customHeight="1" x14ac:dyDescent="0.2">
      <c r="B30" s="2" t="s">
        <v>22</v>
      </c>
    </row>
    <row r="31" spans="2:2" ht="15.75" customHeight="1" x14ac:dyDescent="0.2">
      <c r="B31" s="2" t="s">
        <v>23</v>
      </c>
    </row>
    <row r="32" spans="2:2" ht="15" customHeight="1" x14ac:dyDescent="0.2"/>
    <row r="33" ht="15" customHeight="1" x14ac:dyDescent="0.2"/>
    <row r="34" ht="15" customHeight="1" x14ac:dyDescent="0.2"/>
    <row r="35" ht="15" customHeight="1" x14ac:dyDescent="0.2"/>
    <row r="36" ht="15" customHeight="1" x14ac:dyDescent="0.2"/>
    <row r="37" ht="15" customHeight="1" x14ac:dyDescent="0.2"/>
    <row r="38" ht="15" customHeight="1" x14ac:dyDescent="0.2"/>
    <row r="39" ht="15" customHeight="1" x14ac:dyDescent="0.2"/>
    <row r="40" ht="15" customHeight="1" x14ac:dyDescent="0.2"/>
    <row r="41" ht="15" customHeight="1" x14ac:dyDescent="0.2"/>
    <row r="42" ht="15" customHeight="1" x14ac:dyDescent="0.2"/>
    <row r="43" ht="15" customHeight="1" x14ac:dyDescent="0.2"/>
    <row r="44" ht="15" customHeight="1" x14ac:dyDescent="0.2"/>
    <row r="45" ht="15" customHeight="1" x14ac:dyDescent="0.2"/>
  </sheetData>
  <pageMargins left="0.74803149606299213" right="0.74803149606299213" top="0.98425196850393704" bottom="0.98425196850393704" header="0.51181102362204722" footer="0.51181102362204722"/>
  <pageSetup paperSize="9" scale="68" orientation="landscape" r:id="rId1"/>
  <customProperties>
    <customPr name="_pios_id" r:id="rId2"/>
    <customPr name="EpmWorksheetKeyString_GUID" r:id="rId3"/>
  </customPropertie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7EE73-1116-4405-BE03-A4884B7B3A5E}">
  <sheetPr>
    <pageSetUpPr fitToPage="1"/>
  </sheetPr>
  <dimension ref="A1:AD74"/>
  <sheetViews>
    <sheetView showRuler="0" view="pageBreakPreview" zoomScale="89" zoomScaleNormal="79" zoomScaleSheetLayoutView="110" workbookViewId="0">
      <selection activeCell="B71" sqref="B71:J71"/>
    </sheetView>
  </sheetViews>
  <sheetFormatPr defaultColWidth="13.140625" defaultRowHeight="12.75" x14ac:dyDescent="0.2"/>
  <cols>
    <col min="1" max="1" width="6.7109375" customWidth="1"/>
    <col min="2" max="2" width="49.42578125" customWidth="1"/>
  </cols>
  <sheetData>
    <row r="1" spans="2:12" ht="15" customHeight="1" x14ac:dyDescent="0.2"/>
    <row r="2" spans="2:12" ht="25.7" customHeight="1" x14ac:dyDescent="0.35">
      <c r="B2" s="6" t="s">
        <v>24</v>
      </c>
      <c r="C2" s="7"/>
      <c r="D2" s="7"/>
      <c r="E2" s="7"/>
      <c r="F2" s="7"/>
      <c r="G2" s="7"/>
      <c r="H2" s="7"/>
      <c r="I2" s="7"/>
      <c r="J2" s="7"/>
      <c r="K2" s="7"/>
    </row>
    <row r="3" spans="2:12" ht="15" customHeight="1" x14ac:dyDescent="0.2">
      <c r="B3" s="8"/>
      <c r="C3" s="7"/>
      <c r="D3" s="7"/>
      <c r="E3" s="7"/>
      <c r="F3" s="7"/>
      <c r="G3" s="7"/>
      <c r="H3" s="7"/>
      <c r="I3" s="7"/>
      <c r="J3" s="7"/>
      <c r="K3" s="7"/>
    </row>
    <row r="4" spans="2:12" ht="15" customHeight="1" x14ac:dyDescent="0.2">
      <c r="B4" s="9" t="s">
        <v>25</v>
      </c>
      <c r="C4" s="10" t="s">
        <v>26</v>
      </c>
      <c r="D4" s="10" t="s">
        <v>26</v>
      </c>
      <c r="E4" s="10" t="s">
        <v>26</v>
      </c>
      <c r="F4" s="10" t="s">
        <v>27</v>
      </c>
      <c r="G4" s="10" t="s">
        <v>27</v>
      </c>
      <c r="H4" s="10" t="s">
        <v>27</v>
      </c>
      <c r="I4" s="10" t="s">
        <v>28</v>
      </c>
      <c r="J4" s="10" t="s">
        <v>28</v>
      </c>
      <c r="K4" s="10" t="s">
        <v>28</v>
      </c>
    </row>
    <row r="5" spans="2:12" ht="15" customHeight="1" x14ac:dyDescent="0.2">
      <c r="B5" s="9" t="s">
        <v>29</v>
      </c>
      <c r="C5" s="10" t="s">
        <v>30</v>
      </c>
      <c r="D5" s="10" t="s">
        <v>31</v>
      </c>
      <c r="E5" s="10" t="s">
        <v>32</v>
      </c>
      <c r="F5" s="10" t="s">
        <v>30</v>
      </c>
      <c r="G5" s="10" t="s">
        <v>31</v>
      </c>
      <c r="H5" s="10" t="s">
        <v>32</v>
      </c>
      <c r="I5" s="10" t="s">
        <v>30</v>
      </c>
      <c r="J5" s="10" t="s">
        <v>31</v>
      </c>
      <c r="K5" s="10" t="s">
        <v>32</v>
      </c>
    </row>
    <row r="6" spans="2:12" ht="15" customHeight="1" thickBot="1" x14ac:dyDescent="0.25">
      <c r="B6" s="11"/>
      <c r="C6" s="8"/>
      <c r="D6" s="8"/>
      <c r="E6" s="8"/>
      <c r="F6" s="8"/>
      <c r="G6" s="8"/>
      <c r="H6" s="8"/>
      <c r="I6" s="8"/>
      <c r="J6" s="8"/>
      <c r="K6" s="8"/>
    </row>
    <row r="7" spans="2:12" ht="15" customHeight="1" thickBot="1" x14ac:dyDescent="0.25">
      <c r="B7" s="12" t="s">
        <v>33</v>
      </c>
      <c r="C7" s="13"/>
      <c r="D7" s="14"/>
      <c r="E7" s="14"/>
      <c r="F7" s="14"/>
      <c r="G7" s="14"/>
      <c r="H7" s="14"/>
      <c r="I7" s="14"/>
      <c r="J7" s="14"/>
      <c r="K7" s="14"/>
    </row>
    <row r="8" spans="2:12" ht="15" customHeight="1" x14ac:dyDescent="0.2">
      <c r="B8" s="15" t="s">
        <v>34</v>
      </c>
      <c r="C8" s="16">
        <v>4754</v>
      </c>
      <c r="D8" s="16">
        <v>4745</v>
      </c>
      <c r="E8" s="17">
        <v>9499</v>
      </c>
      <c r="F8" s="16">
        <v>4903</v>
      </c>
      <c r="G8" s="16">
        <v>4930</v>
      </c>
      <c r="H8" s="17">
        <v>9833</v>
      </c>
      <c r="I8" s="18">
        <v>4836000000</v>
      </c>
      <c r="J8" s="18">
        <v>4859000000</v>
      </c>
      <c r="K8" s="19">
        <v>9695000000</v>
      </c>
      <c r="L8" s="20"/>
    </row>
    <row r="9" spans="2:12" ht="15" customHeight="1" x14ac:dyDescent="0.2">
      <c r="B9" s="21" t="s">
        <v>35</v>
      </c>
      <c r="C9" s="22">
        <v>4041</v>
      </c>
      <c r="D9" s="22">
        <v>4217</v>
      </c>
      <c r="E9" s="23">
        <v>8258</v>
      </c>
      <c r="F9" s="22">
        <v>4100</v>
      </c>
      <c r="G9" s="22">
        <v>4028</v>
      </c>
      <c r="H9" s="23">
        <v>8128</v>
      </c>
      <c r="I9" s="24">
        <v>2644000000</v>
      </c>
      <c r="J9" s="24">
        <v>2704000000</v>
      </c>
      <c r="K9" s="25">
        <v>5348000000</v>
      </c>
      <c r="L9" s="20"/>
    </row>
    <row r="10" spans="2:12" ht="15" customHeight="1" x14ac:dyDescent="0.2">
      <c r="B10" s="21" t="s">
        <v>36</v>
      </c>
      <c r="C10" s="26">
        <v>0</v>
      </c>
      <c r="D10" s="26">
        <v>0</v>
      </c>
      <c r="E10" s="27">
        <v>0</v>
      </c>
      <c r="F10" s="26">
        <v>0</v>
      </c>
      <c r="G10" s="26">
        <v>0</v>
      </c>
      <c r="H10" s="27">
        <v>0</v>
      </c>
      <c r="I10" s="24">
        <v>1220000000</v>
      </c>
      <c r="J10" s="24">
        <v>1279000000</v>
      </c>
      <c r="K10" s="25">
        <v>2499000000</v>
      </c>
      <c r="L10" s="20"/>
    </row>
    <row r="11" spans="2:12" ht="15" customHeight="1" x14ac:dyDescent="0.2">
      <c r="B11" s="21" t="s">
        <v>37</v>
      </c>
      <c r="C11" s="22">
        <v>2836</v>
      </c>
      <c r="D11" s="22">
        <v>2839</v>
      </c>
      <c r="E11" s="23">
        <v>5675</v>
      </c>
      <c r="F11" s="22">
        <v>3053</v>
      </c>
      <c r="G11" s="22">
        <v>3024</v>
      </c>
      <c r="H11" s="23">
        <v>6077</v>
      </c>
      <c r="I11" s="24">
        <v>3118000000</v>
      </c>
      <c r="J11" s="24">
        <v>3038000000</v>
      </c>
      <c r="K11" s="25">
        <v>6156000000</v>
      </c>
      <c r="L11" s="20"/>
    </row>
    <row r="12" spans="2:12" ht="15" customHeight="1" x14ac:dyDescent="0.2">
      <c r="B12" s="21" t="s">
        <v>38</v>
      </c>
      <c r="C12" s="22">
        <v>14</v>
      </c>
      <c r="D12" s="22">
        <v>13</v>
      </c>
      <c r="E12" s="23">
        <v>27</v>
      </c>
      <c r="F12" s="22">
        <v>8</v>
      </c>
      <c r="G12" s="22">
        <v>8</v>
      </c>
      <c r="H12" s="23">
        <v>16</v>
      </c>
      <c r="I12" s="24">
        <v>5000000</v>
      </c>
      <c r="J12" s="24">
        <v>7000000</v>
      </c>
      <c r="K12" s="25">
        <v>12000000</v>
      </c>
      <c r="L12" s="20"/>
    </row>
    <row r="13" spans="2:12" ht="15" customHeight="1" thickBot="1" x14ac:dyDescent="0.25">
      <c r="B13" s="28" t="s">
        <v>39</v>
      </c>
      <c r="C13" s="29">
        <v>-1515</v>
      </c>
      <c r="D13" s="29">
        <v>-1513</v>
      </c>
      <c r="E13" s="30">
        <v>-3028</v>
      </c>
      <c r="F13" s="29">
        <v>-1650</v>
      </c>
      <c r="G13" s="29">
        <v>-1569</v>
      </c>
      <c r="H13" s="30">
        <v>-3219</v>
      </c>
      <c r="I13" s="31">
        <v>-1685000000</v>
      </c>
      <c r="J13" s="31">
        <v>-1655000000</v>
      </c>
      <c r="K13" s="32">
        <v>-3340000000</v>
      </c>
      <c r="L13" s="20"/>
    </row>
    <row r="14" spans="2:12" ht="15" thickBot="1" x14ac:dyDescent="0.25">
      <c r="B14" s="33" t="s">
        <v>40</v>
      </c>
      <c r="C14" s="34">
        <v>10130</v>
      </c>
      <c r="D14" s="34">
        <v>10301</v>
      </c>
      <c r="E14" s="34">
        <v>20431</v>
      </c>
      <c r="F14" s="34">
        <v>10414</v>
      </c>
      <c r="G14" s="34">
        <v>10421</v>
      </c>
      <c r="H14" s="34">
        <v>20835</v>
      </c>
      <c r="I14" s="35">
        <v>10138000000</v>
      </c>
      <c r="J14" s="35">
        <v>10232000000</v>
      </c>
      <c r="K14" s="36">
        <v>20370000000</v>
      </c>
      <c r="L14" s="20"/>
    </row>
    <row r="15" spans="2:12" ht="15" customHeight="1" thickBot="1" x14ac:dyDescent="0.25">
      <c r="B15" s="37" t="s">
        <v>41</v>
      </c>
      <c r="C15" s="38">
        <v>7.0000000000000001E-3</v>
      </c>
      <c r="D15" s="38">
        <v>5.0000000000000001E-3</v>
      </c>
      <c r="E15" s="38">
        <v>6.0000000000000001E-3</v>
      </c>
      <c r="F15" s="38">
        <v>2.8000000000000001E-2</v>
      </c>
      <c r="G15" s="38">
        <v>1.2E-2</v>
      </c>
      <c r="H15" s="38">
        <v>0.02</v>
      </c>
      <c r="I15" s="38">
        <v>-2.7E-2</v>
      </c>
      <c r="J15" s="38">
        <v>-1.7999999999999999E-2</v>
      </c>
      <c r="K15" s="39">
        <v>-2.1999999999999999E-2</v>
      </c>
      <c r="L15" s="20"/>
    </row>
    <row r="16" spans="2:12" ht="15" customHeight="1" thickBot="1" x14ac:dyDescent="0.25">
      <c r="B16" s="40"/>
      <c r="C16" s="41"/>
      <c r="D16" s="41"/>
      <c r="E16" s="41"/>
      <c r="F16" s="41"/>
      <c r="G16" s="41"/>
      <c r="H16" s="41"/>
      <c r="I16" s="41"/>
      <c r="J16" s="41"/>
      <c r="K16" s="41"/>
    </row>
    <row r="17" spans="2:12" ht="15" customHeight="1" thickBot="1" x14ac:dyDescent="0.25">
      <c r="B17" s="12" t="s">
        <v>42</v>
      </c>
      <c r="C17" s="13"/>
      <c r="D17" s="14"/>
      <c r="E17" s="14"/>
      <c r="F17" s="14"/>
      <c r="G17" s="14"/>
      <c r="H17" s="14"/>
      <c r="I17" s="14"/>
      <c r="J17" s="14"/>
      <c r="K17" s="14"/>
    </row>
    <row r="18" spans="2:12" ht="15" customHeight="1" x14ac:dyDescent="0.2">
      <c r="B18" s="15" t="s">
        <v>34</v>
      </c>
      <c r="C18" s="42">
        <v>0</v>
      </c>
      <c r="D18" s="42">
        <v>0</v>
      </c>
      <c r="E18" s="541">
        <v>0</v>
      </c>
      <c r="F18" s="16">
        <v>4043</v>
      </c>
      <c r="G18" s="16">
        <v>3873</v>
      </c>
      <c r="H18" s="17">
        <v>7916</v>
      </c>
      <c r="I18" s="18">
        <v>3989000000</v>
      </c>
      <c r="J18" s="18">
        <v>3899000000</v>
      </c>
      <c r="K18" s="19">
        <v>7888000000</v>
      </c>
      <c r="L18" s="20"/>
    </row>
    <row r="19" spans="2:12" ht="15" customHeight="1" x14ac:dyDescent="0.2">
      <c r="B19" s="21" t="s">
        <v>35</v>
      </c>
      <c r="C19" s="26">
        <v>0</v>
      </c>
      <c r="D19" s="26">
        <v>0</v>
      </c>
      <c r="E19" s="27">
        <v>0</v>
      </c>
      <c r="F19" s="22">
        <v>2538</v>
      </c>
      <c r="G19" s="22">
        <v>2399</v>
      </c>
      <c r="H19" s="23">
        <v>4937</v>
      </c>
      <c r="I19" s="24">
        <v>2398000000</v>
      </c>
      <c r="J19" s="24">
        <v>2449000000</v>
      </c>
      <c r="K19" s="25">
        <v>4847000000</v>
      </c>
      <c r="L19" s="20"/>
    </row>
    <row r="20" spans="2:12" ht="15" customHeight="1" x14ac:dyDescent="0.2">
      <c r="B20" s="21" t="s">
        <v>37</v>
      </c>
      <c r="C20" s="26">
        <v>0</v>
      </c>
      <c r="D20" s="26">
        <v>0</v>
      </c>
      <c r="E20" s="27">
        <v>0</v>
      </c>
      <c r="F20" s="22">
        <v>3053</v>
      </c>
      <c r="G20" s="22">
        <v>3024</v>
      </c>
      <c r="H20" s="23">
        <v>6077</v>
      </c>
      <c r="I20" s="24">
        <v>3118000000</v>
      </c>
      <c r="J20" s="24">
        <v>3038000000</v>
      </c>
      <c r="K20" s="25">
        <v>6156000000</v>
      </c>
      <c r="L20" s="20"/>
    </row>
    <row r="21" spans="2:12" ht="15" customHeight="1" x14ac:dyDescent="0.2">
      <c r="B21" s="21" t="s">
        <v>38</v>
      </c>
      <c r="C21" s="26">
        <v>0</v>
      </c>
      <c r="D21" s="26">
        <v>0</v>
      </c>
      <c r="E21" s="27">
        <v>0</v>
      </c>
      <c r="F21" s="22">
        <v>7</v>
      </c>
      <c r="G21" s="22">
        <v>4</v>
      </c>
      <c r="H21" s="23">
        <v>11</v>
      </c>
      <c r="I21" s="24">
        <v>5000000</v>
      </c>
      <c r="J21" s="24">
        <v>7000000</v>
      </c>
      <c r="K21" s="25">
        <v>12000000</v>
      </c>
      <c r="L21" s="20"/>
    </row>
    <row r="22" spans="2:12" ht="15" customHeight="1" thickBot="1" x14ac:dyDescent="0.25">
      <c r="B22" s="28" t="s">
        <v>39</v>
      </c>
      <c r="C22" s="43">
        <v>0</v>
      </c>
      <c r="D22" s="43">
        <v>0</v>
      </c>
      <c r="E22" s="542">
        <v>0</v>
      </c>
      <c r="F22" s="29">
        <v>-1645</v>
      </c>
      <c r="G22" s="29">
        <v>-1569</v>
      </c>
      <c r="H22" s="30">
        <v>-3214</v>
      </c>
      <c r="I22" s="31">
        <v>-1683000000</v>
      </c>
      <c r="J22" s="31">
        <v>-1652000000</v>
      </c>
      <c r="K22" s="32">
        <v>-3335000000</v>
      </c>
      <c r="L22" s="20"/>
    </row>
    <row r="23" spans="2:12" ht="15" customHeight="1" thickBot="1" x14ac:dyDescent="0.25">
      <c r="B23" s="33" t="s">
        <v>43</v>
      </c>
      <c r="C23" s="44">
        <v>0</v>
      </c>
      <c r="D23" s="44">
        <v>0</v>
      </c>
      <c r="E23" s="44">
        <v>0</v>
      </c>
      <c r="F23" s="34">
        <v>7996</v>
      </c>
      <c r="G23" s="34">
        <v>7731</v>
      </c>
      <c r="H23" s="35">
        <v>15727000000</v>
      </c>
      <c r="I23" s="35">
        <v>7827000000</v>
      </c>
      <c r="J23" s="35">
        <v>7741000000</v>
      </c>
      <c r="K23" s="36">
        <v>15568000000</v>
      </c>
      <c r="L23" s="20"/>
    </row>
    <row r="24" spans="2:12" ht="15" customHeight="1" thickBot="1" x14ac:dyDescent="0.25">
      <c r="B24" s="37" t="s">
        <v>41</v>
      </c>
      <c r="C24" s="540">
        <v>0</v>
      </c>
      <c r="D24" s="540">
        <v>0</v>
      </c>
      <c r="E24" s="540">
        <v>0</v>
      </c>
      <c r="F24" s="540">
        <v>0</v>
      </c>
      <c r="G24" s="540">
        <v>0</v>
      </c>
      <c r="H24" s="540">
        <v>0</v>
      </c>
      <c r="I24" s="38">
        <v>-0.02</v>
      </c>
      <c r="J24" s="38">
        <v>2E-3</v>
      </c>
      <c r="K24" s="39">
        <f>(K23/H23)-1</f>
        <v>-1.0110001907547517E-2</v>
      </c>
      <c r="L24" s="20"/>
    </row>
    <row r="25" spans="2:12" ht="15" customHeight="1" thickBot="1" x14ac:dyDescent="0.25">
      <c r="B25" s="40"/>
      <c r="C25" s="41"/>
      <c r="D25" s="41"/>
      <c r="E25" s="41"/>
      <c r="F25" s="41"/>
      <c r="G25" s="41"/>
      <c r="H25" s="41"/>
      <c r="I25" s="41"/>
      <c r="J25" s="41"/>
      <c r="K25" s="41"/>
    </row>
    <row r="26" spans="2:12" ht="15" customHeight="1" thickBot="1" x14ac:dyDescent="0.25">
      <c r="B26" s="12" t="s">
        <v>44</v>
      </c>
      <c r="C26" s="13"/>
      <c r="D26" s="14"/>
      <c r="E26" s="14"/>
      <c r="F26" s="14"/>
      <c r="G26" s="14"/>
      <c r="H26" s="14"/>
      <c r="I26" s="14"/>
      <c r="J26" s="14"/>
      <c r="K26" s="14"/>
    </row>
    <row r="27" spans="2:12" ht="15" customHeight="1" x14ac:dyDescent="0.2">
      <c r="B27" s="15" t="s">
        <v>34</v>
      </c>
      <c r="C27" s="16">
        <v>1296</v>
      </c>
      <c r="D27" s="16">
        <v>1244</v>
      </c>
      <c r="E27" s="17">
        <v>2540</v>
      </c>
      <c r="F27" s="16">
        <v>1347</v>
      </c>
      <c r="G27" s="16">
        <v>1325</v>
      </c>
      <c r="H27" s="17">
        <v>2672</v>
      </c>
      <c r="I27" s="18">
        <v>1330000000</v>
      </c>
      <c r="J27" s="18">
        <v>1314000000</v>
      </c>
      <c r="K27" s="19">
        <v>2644000000</v>
      </c>
      <c r="L27" s="20"/>
    </row>
    <row r="28" spans="2:12" ht="15" customHeight="1" x14ac:dyDescent="0.2">
      <c r="B28" s="21" t="s">
        <v>35</v>
      </c>
      <c r="C28" s="22">
        <v>903</v>
      </c>
      <c r="D28" s="22">
        <v>1042</v>
      </c>
      <c r="E28" s="23">
        <v>1945</v>
      </c>
      <c r="F28" s="22">
        <v>806</v>
      </c>
      <c r="G28" s="22">
        <v>824</v>
      </c>
      <c r="H28" s="23">
        <v>1630</v>
      </c>
      <c r="I28" s="24">
        <v>656000000</v>
      </c>
      <c r="J28" s="24">
        <v>675000000</v>
      </c>
      <c r="K28" s="25">
        <v>1331000000</v>
      </c>
      <c r="L28" s="20"/>
    </row>
    <row r="29" spans="2:12" ht="15" customHeight="1" x14ac:dyDescent="0.2">
      <c r="B29" s="21" t="s">
        <v>45</v>
      </c>
      <c r="C29" s="26">
        <v>0</v>
      </c>
      <c r="D29" s="26">
        <v>0</v>
      </c>
      <c r="E29" s="27">
        <v>0</v>
      </c>
      <c r="F29" s="26">
        <v>0</v>
      </c>
      <c r="G29" s="26">
        <v>0</v>
      </c>
      <c r="H29" s="27">
        <v>0</v>
      </c>
      <c r="I29" s="24">
        <v>91000000</v>
      </c>
      <c r="J29" s="24">
        <v>114000000</v>
      </c>
      <c r="K29" s="25">
        <v>205000000</v>
      </c>
      <c r="L29" s="20"/>
    </row>
    <row r="30" spans="2:12" ht="15" customHeight="1" x14ac:dyDescent="0.2">
      <c r="B30" s="21" t="s">
        <v>37</v>
      </c>
      <c r="C30" s="22">
        <v>1735</v>
      </c>
      <c r="D30" s="22">
        <v>1775</v>
      </c>
      <c r="E30" s="23">
        <v>3510</v>
      </c>
      <c r="F30" s="22">
        <v>1936</v>
      </c>
      <c r="G30" s="22">
        <v>1891</v>
      </c>
      <c r="H30" s="23">
        <v>3827</v>
      </c>
      <c r="I30" s="24">
        <v>2059000000</v>
      </c>
      <c r="J30" s="24">
        <v>1970000000</v>
      </c>
      <c r="K30" s="25">
        <v>4029000000</v>
      </c>
      <c r="L30" s="20"/>
    </row>
    <row r="31" spans="2:12" ht="15" customHeight="1" thickBot="1" x14ac:dyDescent="0.25">
      <c r="B31" s="28" t="s">
        <v>38</v>
      </c>
      <c r="C31" s="29">
        <v>10</v>
      </c>
      <c r="D31" s="29">
        <v>-6</v>
      </c>
      <c r="E31" s="30">
        <v>4</v>
      </c>
      <c r="F31" s="29">
        <v>5</v>
      </c>
      <c r="G31" s="29">
        <v>-34</v>
      </c>
      <c r="H31" s="30">
        <v>-29</v>
      </c>
      <c r="I31" s="31">
        <v>-4000000</v>
      </c>
      <c r="J31" s="31">
        <v>4000000</v>
      </c>
      <c r="K31" s="45">
        <v>0</v>
      </c>
      <c r="L31" s="20"/>
    </row>
    <row r="32" spans="2:12" ht="15" customHeight="1" thickBot="1" x14ac:dyDescent="0.25">
      <c r="B32" s="33" t="s">
        <v>46</v>
      </c>
      <c r="C32" s="34">
        <v>3944</v>
      </c>
      <c r="D32" s="34">
        <v>4055</v>
      </c>
      <c r="E32" s="34">
        <v>7999</v>
      </c>
      <c r="F32" s="34">
        <v>4094</v>
      </c>
      <c r="G32" s="34">
        <v>4006</v>
      </c>
      <c r="H32" s="34">
        <v>8100</v>
      </c>
      <c r="I32" s="35">
        <v>4132000000</v>
      </c>
      <c r="J32" s="35">
        <v>4077000000</v>
      </c>
      <c r="K32" s="36">
        <v>8209000000</v>
      </c>
      <c r="L32" s="20"/>
    </row>
    <row r="33" spans="2:12" ht="15" customHeight="1" x14ac:dyDescent="0.2">
      <c r="B33" s="46" t="s">
        <v>47</v>
      </c>
      <c r="C33" s="47">
        <v>0.02</v>
      </c>
      <c r="D33" s="47">
        <v>3.5999999999999997E-2</v>
      </c>
      <c r="E33" s="47">
        <v>2.8000000000000001E-2</v>
      </c>
      <c r="F33" s="47">
        <v>3.7999999999999999E-2</v>
      </c>
      <c r="G33" s="47">
        <v>-1.2E-2</v>
      </c>
      <c r="H33" s="47">
        <v>1.2999999999999999E-2</v>
      </c>
      <c r="I33" s="47">
        <v>8.9999999999999993E-3</v>
      </c>
      <c r="J33" s="47">
        <v>1.7999999999999999E-2</v>
      </c>
      <c r="K33" s="48">
        <v>1.2999999999999999E-2</v>
      </c>
      <c r="L33" s="20"/>
    </row>
    <row r="34" spans="2:12" ht="15" customHeight="1" thickBot="1" x14ac:dyDescent="0.25">
      <c r="B34" s="49" t="s">
        <v>48</v>
      </c>
      <c r="C34" s="50">
        <v>0.38900000000000001</v>
      </c>
      <c r="D34" s="50">
        <v>0.39400000000000002</v>
      </c>
      <c r="E34" s="50">
        <v>0.39200000000000002</v>
      </c>
      <c r="F34" s="50">
        <v>0.39300000000000002</v>
      </c>
      <c r="G34" s="50">
        <v>0.38400000000000001</v>
      </c>
      <c r="H34" s="50">
        <v>0.38900000000000001</v>
      </c>
      <c r="I34" s="50">
        <v>0.40799999999999997</v>
      </c>
      <c r="J34" s="50">
        <v>0.39800000000000002</v>
      </c>
      <c r="K34" s="51">
        <v>0.40300000000000002</v>
      </c>
      <c r="L34" s="20"/>
    </row>
    <row r="35" spans="2:12" ht="15" customHeight="1" x14ac:dyDescent="0.2">
      <c r="B35" s="52"/>
      <c r="C35" s="41"/>
      <c r="D35" s="41"/>
      <c r="E35" s="41"/>
      <c r="F35" s="41"/>
      <c r="G35" s="41"/>
      <c r="H35" s="41"/>
      <c r="I35" s="41"/>
      <c r="J35" s="41"/>
      <c r="K35" s="41"/>
    </row>
    <row r="36" spans="2:12" ht="15" customHeight="1" x14ac:dyDescent="0.2">
      <c r="B36" s="573" t="s">
        <v>49</v>
      </c>
      <c r="C36" s="574"/>
      <c r="D36" s="574"/>
      <c r="E36" s="574"/>
      <c r="F36" s="574"/>
      <c r="G36" s="574"/>
      <c r="H36" s="574"/>
      <c r="I36" s="574"/>
      <c r="J36" s="574"/>
      <c r="K36" s="7"/>
    </row>
    <row r="37" spans="2:12" ht="15" customHeight="1" x14ac:dyDescent="0.2">
      <c r="B37" s="575"/>
      <c r="C37" s="575"/>
      <c r="D37" s="575"/>
      <c r="E37" s="575"/>
      <c r="F37" s="575"/>
      <c r="G37" s="575"/>
      <c r="H37" s="575"/>
      <c r="I37" s="575"/>
      <c r="J37" s="575"/>
    </row>
    <row r="38" spans="2:12" ht="15" customHeight="1" x14ac:dyDescent="0.2">
      <c r="B38" s="9" t="s">
        <v>25</v>
      </c>
      <c r="C38" s="10" t="s">
        <v>26</v>
      </c>
      <c r="D38" s="10" t="s">
        <v>26</v>
      </c>
      <c r="E38" s="10" t="s">
        <v>26</v>
      </c>
      <c r="F38" s="10" t="s">
        <v>27</v>
      </c>
      <c r="G38" s="10" t="s">
        <v>27</v>
      </c>
      <c r="H38" s="10" t="s">
        <v>27</v>
      </c>
      <c r="I38" s="10" t="s">
        <v>28</v>
      </c>
      <c r="J38" s="10" t="s">
        <v>28</v>
      </c>
      <c r="K38" s="10" t="s">
        <v>28</v>
      </c>
    </row>
    <row r="39" spans="2:12" ht="15" customHeight="1" x14ac:dyDescent="0.2">
      <c r="B39" s="9" t="s">
        <v>29</v>
      </c>
      <c r="C39" s="10" t="s">
        <v>30</v>
      </c>
      <c r="D39" s="10" t="s">
        <v>31</v>
      </c>
      <c r="E39" s="10" t="s">
        <v>32</v>
      </c>
      <c r="F39" s="10" t="s">
        <v>30</v>
      </c>
      <c r="G39" s="10" t="s">
        <v>31</v>
      </c>
      <c r="H39" s="10" t="s">
        <v>32</v>
      </c>
      <c r="I39" s="10" t="s">
        <v>30</v>
      </c>
      <c r="J39" s="10" t="s">
        <v>31</v>
      </c>
      <c r="K39" s="10" t="s">
        <v>32</v>
      </c>
    </row>
    <row r="40" spans="2:12" s="7" customFormat="1" ht="15" customHeight="1" thickBot="1" x14ac:dyDescent="0.25">
      <c r="B40" s="14"/>
      <c r="C40" s="14"/>
      <c r="D40" s="14"/>
      <c r="E40" s="14"/>
      <c r="F40" s="14"/>
      <c r="G40" s="14"/>
      <c r="H40" s="14"/>
      <c r="I40" s="14"/>
      <c r="J40" s="14"/>
      <c r="K40" s="14"/>
    </row>
    <row r="41" spans="2:12" s="7" customFormat="1" ht="15" customHeight="1" x14ac:dyDescent="0.2">
      <c r="B41" s="53" t="s">
        <v>40</v>
      </c>
      <c r="C41" s="54">
        <v>10130</v>
      </c>
      <c r="D41" s="17">
        <v>10301</v>
      </c>
      <c r="E41" s="55">
        <v>20431</v>
      </c>
      <c r="F41" s="54">
        <v>10414</v>
      </c>
      <c r="G41" s="17">
        <v>10421</v>
      </c>
      <c r="H41" s="55">
        <v>20835</v>
      </c>
      <c r="I41" s="56">
        <f>I14</f>
        <v>10138000000</v>
      </c>
      <c r="J41" s="57">
        <f>J14</f>
        <v>10232000000</v>
      </c>
      <c r="K41" s="19">
        <f>K14</f>
        <v>20370000000</v>
      </c>
      <c r="L41" s="58"/>
    </row>
    <row r="42" spans="2:12" s="7" customFormat="1" ht="15" customHeight="1" x14ac:dyDescent="0.2">
      <c r="B42" s="59" t="s">
        <v>50</v>
      </c>
      <c r="C42" s="60">
        <v>-6186</v>
      </c>
      <c r="D42" s="22">
        <v>-6246</v>
      </c>
      <c r="E42" s="61">
        <v>-12432</v>
      </c>
      <c r="F42" s="60">
        <v>-6320</v>
      </c>
      <c r="G42" s="22">
        <v>-6415</v>
      </c>
      <c r="H42" s="61">
        <v>-12735</v>
      </c>
      <c r="I42" s="60">
        <v>-6006</v>
      </c>
      <c r="J42" s="22">
        <v>-6155</v>
      </c>
      <c r="K42" s="61">
        <v>-12161</v>
      </c>
      <c r="L42" s="58"/>
    </row>
    <row r="43" spans="2:12" s="7" customFormat="1" ht="15" customHeight="1" x14ac:dyDescent="0.2">
      <c r="B43" s="62" t="s">
        <v>46</v>
      </c>
      <c r="C43" s="63">
        <v>3944</v>
      </c>
      <c r="D43" s="23">
        <v>4055</v>
      </c>
      <c r="E43" s="64">
        <v>7999</v>
      </c>
      <c r="F43" s="63">
        <v>4094</v>
      </c>
      <c r="G43" s="23">
        <v>4006</v>
      </c>
      <c r="H43" s="64">
        <v>8100</v>
      </c>
      <c r="I43" s="65">
        <f>I32</f>
        <v>4132000000</v>
      </c>
      <c r="J43" s="66">
        <f>J32</f>
        <v>4077000000</v>
      </c>
      <c r="K43" s="25">
        <f>K32</f>
        <v>8209000000</v>
      </c>
      <c r="L43" s="58"/>
    </row>
    <row r="44" spans="2:12" s="7" customFormat="1" ht="15" customHeight="1" x14ac:dyDescent="0.2">
      <c r="B44" s="67" t="s">
        <v>51</v>
      </c>
      <c r="C44" s="68">
        <v>-2332</v>
      </c>
      <c r="D44" s="69">
        <v>-2421</v>
      </c>
      <c r="E44" s="70">
        <v>-4753</v>
      </c>
      <c r="F44" s="68">
        <v>-2354</v>
      </c>
      <c r="G44" s="69">
        <v>-2545</v>
      </c>
      <c r="H44" s="70">
        <v>-4899</v>
      </c>
      <c r="I44" s="68">
        <v>-2348</v>
      </c>
      <c r="J44" s="69">
        <v>-2585</v>
      </c>
      <c r="K44" s="70">
        <v>-4933</v>
      </c>
      <c r="L44" s="58"/>
    </row>
    <row r="45" spans="2:12" s="7" customFormat="1" ht="15" customHeight="1" x14ac:dyDescent="0.2">
      <c r="B45" s="71" t="s">
        <v>52</v>
      </c>
      <c r="C45" s="72">
        <v>-338</v>
      </c>
      <c r="D45" s="73">
        <v>-360</v>
      </c>
      <c r="E45" s="74">
        <v>-698</v>
      </c>
      <c r="F45" s="72">
        <v>-330</v>
      </c>
      <c r="G45" s="73">
        <v>-322</v>
      </c>
      <c r="H45" s="74">
        <v>-652</v>
      </c>
      <c r="I45" s="72">
        <v>-324</v>
      </c>
      <c r="J45" s="73">
        <v>-320</v>
      </c>
      <c r="K45" s="74">
        <v>-644</v>
      </c>
      <c r="L45" s="58"/>
    </row>
    <row r="46" spans="2:12" s="7" customFormat="1" ht="15" customHeight="1" x14ac:dyDescent="0.2">
      <c r="B46" s="62" t="s">
        <v>53</v>
      </c>
      <c r="C46" s="63">
        <v>1612</v>
      </c>
      <c r="D46" s="23">
        <v>1634</v>
      </c>
      <c r="E46" s="64">
        <v>3246</v>
      </c>
      <c r="F46" s="63">
        <v>1740</v>
      </c>
      <c r="G46" s="23">
        <v>1461</v>
      </c>
      <c r="H46" s="64">
        <v>3201</v>
      </c>
      <c r="I46" s="63">
        <v>1784</v>
      </c>
      <c r="J46" s="23">
        <v>1492</v>
      </c>
      <c r="K46" s="64">
        <v>3276</v>
      </c>
      <c r="L46" s="58"/>
    </row>
    <row r="47" spans="2:12" s="7" customFormat="1" ht="15" customHeight="1" x14ac:dyDescent="0.2">
      <c r="B47" s="67" t="s">
        <v>54</v>
      </c>
      <c r="C47" s="75">
        <v>0</v>
      </c>
      <c r="D47" s="69">
        <v>-421</v>
      </c>
      <c r="E47" s="76">
        <v>0</v>
      </c>
      <c r="F47" s="68">
        <v>-435</v>
      </c>
      <c r="G47" s="69">
        <v>-451</v>
      </c>
      <c r="H47" s="70">
        <v>-886</v>
      </c>
      <c r="I47" s="68">
        <v>-449</v>
      </c>
      <c r="J47" s="69">
        <v>-504</v>
      </c>
      <c r="K47" s="70">
        <v>-953</v>
      </c>
      <c r="L47" s="58"/>
    </row>
    <row r="48" spans="2:12" s="7" customFormat="1" ht="15" customHeight="1" x14ac:dyDescent="0.2">
      <c r="B48" s="77" t="s">
        <v>55</v>
      </c>
      <c r="C48" s="78">
        <v>0</v>
      </c>
      <c r="D48" s="79">
        <v>-67</v>
      </c>
      <c r="E48" s="80">
        <v>0</v>
      </c>
      <c r="F48" s="81">
        <v>-66</v>
      </c>
      <c r="G48" s="79">
        <v>-68</v>
      </c>
      <c r="H48" s="82">
        <v>-134</v>
      </c>
      <c r="I48" s="81">
        <v>-68</v>
      </c>
      <c r="J48" s="79">
        <v>-67</v>
      </c>
      <c r="K48" s="82">
        <v>-135</v>
      </c>
      <c r="L48" s="58"/>
    </row>
    <row r="49" spans="2:12" s="7" customFormat="1" ht="15" customHeight="1" x14ac:dyDescent="0.2">
      <c r="B49" s="83" t="s">
        <v>56</v>
      </c>
      <c r="C49" s="84">
        <v>0</v>
      </c>
      <c r="D49" s="73">
        <v>-61</v>
      </c>
      <c r="E49" s="85">
        <v>0</v>
      </c>
      <c r="F49" s="72">
        <v>-7</v>
      </c>
      <c r="G49" s="73">
        <v>-14</v>
      </c>
      <c r="H49" s="74">
        <v>-21</v>
      </c>
      <c r="I49" s="72">
        <v>-3</v>
      </c>
      <c r="J49" s="73">
        <v>-5</v>
      </c>
      <c r="K49" s="74">
        <v>-8</v>
      </c>
      <c r="L49" s="58"/>
    </row>
    <row r="50" spans="2:12" s="7" customFormat="1" ht="15" customHeight="1" x14ac:dyDescent="0.2">
      <c r="B50" s="62" t="s">
        <v>57</v>
      </c>
      <c r="C50" s="86">
        <v>0</v>
      </c>
      <c r="D50" s="23">
        <v>1152</v>
      </c>
      <c r="E50" s="87">
        <v>0</v>
      </c>
      <c r="F50" s="63">
        <v>1298</v>
      </c>
      <c r="G50" s="23">
        <v>996</v>
      </c>
      <c r="H50" s="64">
        <v>2294</v>
      </c>
      <c r="I50" s="63">
        <v>1332</v>
      </c>
      <c r="J50" s="23">
        <v>983</v>
      </c>
      <c r="K50" s="64">
        <v>2315</v>
      </c>
      <c r="L50" s="58"/>
    </row>
    <row r="51" spans="2:12" s="7" customFormat="1" ht="15" customHeight="1" x14ac:dyDescent="0.2">
      <c r="B51" s="67" t="s">
        <v>58</v>
      </c>
      <c r="C51" s="75">
        <v>0</v>
      </c>
      <c r="D51" s="69">
        <v>-254</v>
      </c>
      <c r="E51" s="76">
        <v>0</v>
      </c>
      <c r="F51" s="68">
        <v>-222</v>
      </c>
      <c r="G51" s="69">
        <v>-886</v>
      </c>
      <c r="H51" s="70">
        <v>-1108</v>
      </c>
      <c r="I51" s="68">
        <v>-365</v>
      </c>
      <c r="J51" s="69">
        <v>-616</v>
      </c>
      <c r="K51" s="70">
        <v>-981</v>
      </c>
      <c r="L51" s="58"/>
    </row>
    <row r="52" spans="2:12" s="7" customFormat="1" ht="15" customHeight="1" x14ac:dyDescent="0.2">
      <c r="B52" s="77" t="s">
        <v>59</v>
      </c>
      <c r="C52" s="78">
        <v>0</v>
      </c>
      <c r="D52" s="79">
        <v>-245</v>
      </c>
      <c r="E52" s="80">
        <v>0</v>
      </c>
      <c r="F52" s="81">
        <v>-162</v>
      </c>
      <c r="G52" s="79">
        <v>-825</v>
      </c>
      <c r="H52" s="82">
        <v>-987</v>
      </c>
      <c r="I52" s="81">
        <v>-266</v>
      </c>
      <c r="J52" s="79">
        <v>-518</v>
      </c>
      <c r="K52" s="82">
        <v>-784</v>
      </c>
      <c r="L52" s="58"/>
    </row>
    <row r="53" spans="2:12" s="7" customFormat="1" ht="15" customHeight="1" x14ac:dyDescent="0.2">
      <c r="B53" s="71" t="s">
        <v>60</v>
      </c>
      <c r="C53" s="84">
        <v>0</v>
      </c>
      <c r="D53" s="73">
        <v>-9</v>
      </c>
      <c r="E53" s="85">
        <v>0</v>
      </c>
      <c r="F53" s="72">
        <v>-60</v>
      </c>
      <c r="G53" s="73">
        <v>-61</v>
      </c>
      <c r="H53" s="74">
        <v>-121</v>
      </c>
      <c r="I53" s="72">
        <v>-99</v>
      </c>
      <c r="J53" s="73">
        <v>-98</v>
      </c>
      <c r="K53" s="74">
        <v>-197</v>
      </c>
      <c r="L53" s="58"/>
    </row>
    <row r="54" spans="2:12" s="7" customFormat="1" ht="15" customHeight="1" x14ac:dyDescent="0.2">
      <c r="B54" s="62" t="s">
        <v>61</v>
      </c>
      <c r="C54" s="86">
        <v>0</v>
      </c>
      <c r="D54" s="23">
        <v>898</v>
      </c>
      <c r="E54" s="87">
        <v>0</v>
      </c>
      <c r="F54" s="63">
        <v>1076</v>
      </c>
      <c r="G54" s="23">
        <v>110</v>
      </c>
      <c r="H54" s="64">
        <v>1186</v>
      </c>
      <c r="I54" s="63">
        <v>967</v>
      </c>
      <c r="J54" s="23">
        <v>367</v>
      </c>
      <c r="K54" s="64">
        <v>1334</v>
      </c>
      <c r="L54" s="58"/>
    </row>
    <row r="55" spans="2:12" s="7" customFormat="1" ht="15" customHeight="1" x14ac:dyDescent="0.2">
      <c r="B55" s="67" t="s">
        <v>62</v>
      </c>
      <c r="C55" s="75">
        <v>0</v>
      </c>
      <c r="D55" s="69">
        <v>26</v>
      </c>
      <c r="E55" s="76">
        <v>0</v>
      </c>
      <c r="F55" s="68">
        <v>-287</v>
      </c>
      <c r="G55" s="69">
        <v>-189</v>
      </c>
      <c r="H55" s="70">
        <v>-476</v>
      </c>
      <c r="I55" s="68">
        <v>-289</v>
      </c>
      <c r="J55" s="69">
        <v>-191</v>
      </c>
      <c r="K55" s="70">
        <v>-480</v>
      </c>
      <c r="L55" s="58"/>
    </row>
    <row r="56" spans="2:12" s="7" customFormat="1" ht="15" customHeight="1" x14ac:dyDescent="0.2">
      <c r="B56" s="77" t="s">
        <v>63</v>
      </c>
      <c r="C56" s="88">
        <v>0</v>
      </c>
      <c r="D56" s="89">
        <v>-2.3E-2</v>
      </c>
      <c r="E56" s="90">
        <v>0</v>
      </c>
      <c r="F56" s="91">
        <v>0.221</v>
      </c>
      <c r="G56" s="89">
        <v>0.19</v>
      </c>
      <c r="H56" s="92">
        <v>0.20699999999999999</v>
      </c>
      <c r="I56" s="91">
        <v>0.217</v>
      </c>
      <c r="J56" s="89">
        <v>0.19400000000000001</v>
      </c>
      <c r="K56" s="92">
        <v>0.20699999999999999</v>
      </c>
      <c r="L56" s="58"/>
    </row>
    <row r="57" spans="2:12" s="7" customFormat="1" ht="15" customHeight="1" x14ac:dyDescent="0.2">
      <c r="B57" s="83" t="s">
        <v>64</v>
      </c>
      <c r="C57" s="84">
        <v>0</v>
      </c>
      <c r="D57" s="73">
        <v>88</v>
      </c>
      <c r="E57" s="85">
        <v>0</v>
      </c>
      <c r="F57" s="72">
        <v>55</v>
      </c>
      <c r="G57" s="73">
        <v>90</v>
      </c>
      <c r="H57" s="74">
        <v>145</v>
      </c>
      <c r="I57" s="72">
        <v>77</v>
      </c>
      <c r="J57" s="73">
        <v>123</v>
      </c>
      <c r="K57" s="74">
        <v>200</v>
      </c>
      <c r="L57" s="58"/>
    </row>
    <row r="58" spans="2:12" s="7" customFormat="1" ht="15" customHeight="1" thickBot="1" x14ac:dyDescent="0.25">
      <c r="B58" s="93" t="s">
        <v>65</v>
      </c>
      <c r="C58" s="94">
        <v>0</v>
      </c>
      <c r="D58" s="30">
        <v>1012</v>
      </c>
      <c r="E58" s="45">
        <v>0</v>
      </c>
      <c r="F58" s="95">
        <v>844</v>
      </c>
      <c r="G58" s="30">
        <v>11</v>
      </c>
      <c r="H58" s="96">
        <v>855</v>
      </c>
      <c r="I58" s="95">
        <v>755</v>
      </c>
      <c r="J58" s="30">
        <v>299</v>
      </c>
      <c r="K58" s="96">
        <v>1054</v>
      </c>
      <c r="L58" s="58"/>
    </row>
    <row r="59" spans="2:12" s="7" customFormat="1" ht="15" customHeight="1" thickBot="1" x14ac:dyDescent="0.25">
      <c r="B59" s="40"/>
      <c r="C59" s="40"/>
      <c r="D59" s="40"/>
      <c r="E59" s="40"/>
      <c r="F59" s="40"/>
      <c r="G59" s="40"/>
      <c r="H59" s="40"/>
      <c r="I59" s="40"/>
      <c r="J59" s="40"/>
      <c r="K59" s="40"/>
    </row>
    <row r="60" spans="2:12" s="7" customFormat="1" ht="15" customHeight="1" x14ac:dyDescent="0.2">
      <c r="B60" s="97" t="s">
        <v>66</v>
      </c>
      <c r="C60" s="98">
        <v>0</v>
      </c>
      <c r="D60" s="99">
        <v>12</v>
      </c>
      <c r="E60" s="100">
        <v>0</v>
      </c>
      <c r="F60" s="101">
        <v>10.3</v>
      </c>
      <c r="G60" s="99">
        <v>8.1999999999999993</v>
      </c>
      <c r="H60" s="102">
        <v>18.5</v>
      </c>
      <c r="I60" s="101">
        <v>10.7</v>
      </c>
      <c r="J60" s="99">
        <v>8.1</v>
      </c>
      <c r="K60" s="102">
        <v>18.8</v>
      </c>
      <c r="L60" s="58"/>
    </row>
    <row r="61" spans="2:12" s="7" customFormat="1" ht="15" customHeight="1" thickBot="1" x14ac:dyDescent="0.25">
      <c r="B61" s="103" t="s">
        <v>67</v>
      </c>
      <c r="C61" s="104">
        <v>0</v>
      </c>
      <c r="D61" s="105">
        <v>10.3</v>
      </c>
      <c r="E61" s="106">
        <v>0</v>
      </c>
      <c r="F61" s="107">
        <v>8.6</v>
      </c>
      <c r="G61" s="105">
        <v>0.1</v>
      </c>
      <c r="H61" s="108">
        <v>8.6999999999999993</v>
      </c>
      <c r="I61" s="107">
        <v>7.8</v>
      </c>
      <c r="J61" s="105">
        <v>3</v>
      </c>
      <c r="K61" s="108">
        <v>10.8</v>
      </c>
      <c r="L61" s="58"/>
    </row>
    <row r="62" spans="2:12" s="7" customFormat="1" ht="15" customHeight="1" thickBot="1" x14ac:dyDescent="0.25">
      <c r="B62" s="40"/>
      <c r="C62" s="40"/>
      <c r="D62" s="40"/>
      <c r="E62" s="40"/>
      <c r="F62" s="40"/>
      <c r="G62" s="40"/>
      <c r="H62" s="40"/>
      <c r="I62" s="40"/>
      <c r="J62" s="40"/>
      <c r="K62" s="40"/>
    </row>
    <row r="63" spans="2:12" s="7" customFormat="1" ht="15" customHeight="1" thickBot="1" x14ac:dyDescent="0.25">
      <c r="B63" s="109" t="s">
        <v>68</v>
      </c>
      <c r="C63" s="110">
        <v>2.31</v>
      </c>
      <c r="D63" s="111">
        <v>5.39</v>
      </c>
      <c r="E63" s="112">
        <v>7.7</v>
      </c>
      <c r="F63" s="110">
        <v>2.31</v>
      </c>
      <c r="G63" s="111">
        <v>5.69</v>
      </c>
      <c r="H63" s="112">
        <v>8</v>
      </c>
      <c r="I63" s="110">
        <v>2.4</v>
      </c>
      <c r="J63" s="111">
        <v>5.76</v>
      </c>
      <c r="K63" s="112">
        <v>8.16</v>
      </c>
      <c r="L63" s="58"/>
    </row>
    <row r="64" spans="2:12" s="7" customFormat="1" ht="15" customHeight="1" thickBot="1" x14ac:dyDescent="0.25">
      <c r="B64" s="40"/>
      <c r="C64" s="40"/>
      <c r="D64" s="40"/>
      <c r="E64" s="40"/>
      <c r="F64" s="40"/>
      <c r="G64" s="40"/>
      <c r="H64" s="40"/>
      <c r="I64" s="40"/>
      <c r="J64" s="40"/>
      <c r="K64" s="40"/>
    </row>
    <row r="65" spans="1:30" s="7" customFormat="1" ht="15" customHeight="1" thickBot="1" x14ac:dyDescent="0.25">
      <c r="B65" s="109" t="s">
        <v>69</v>
      </c>
      <c r="C65" s="113">
        <v>9814</v>
      </c>
      <c r="D65" s="114">
        <v>9792</v>
      </c>
      <c r="E65" s="115">
        <v>9803</v>
      </c>
      <c r="F65" s="113">
        <v>9816</v>
      </c>
      <c r="G65" s="114">
        <v>9828</v>
      </c>
      <c r="H65" s="115">
        <v>9823</v>
      </c>
      <c r="I65" s="113">
        <v>9781</v>
      </c>
      <c r="J65" s="114">
        <v>9777</v>
      </c>
      <c r="K65" s="115">
        <v>9779</v>
      </c>
      <c r="L65" s="58"/>
    </row>
    <row r="66" spans="1:30" s="7" customFormat="1" ht="15" customHeight="1" x14ac:dyDescent="0.2">
      <c r="B66" s="41"/>
      <c r="C66" s="41"/>
      <c r="D66" s="41"/>
      <c r="E66" s="41"/>
      <c r="F66" s="41"/>
      <c r="G66" s="41"/>
      <c r="H66" s="41"/>
      <c r="I66" s="41"/>
      <c r="J66" s="41"/>
      <c r="K66" s="41"/>
    </row>
    <row r="67" spans="1:30" s="7" customFormat="1" ht="15" customHeight="1" x14ac:dyDescent="0.2">
      <c r="B67" s="573" t="s">
        <v>70</v>
      </c>
      <c r="C67" s="574"/>
      <c r="D67" s="574"/>
      <c r="E67" s="574"/>
      <c r="F67" s="574"/>
      <c r="G67" s="574"/>
      <c r="H67" s="574"/>
      <c r="I67" s="574"/>
      <c r="J67" s="574"/>
    </row>
    <row r="68" spans="1:30" s="7" customFormat="1" ht="15" customHeight="1" x14ac:dyDescent="0.2">
      <c r="B68" s="573" t="s">
        <v>71</v>
      </c>
      <c r="C68" s="574"/>
      <c r="D68" s="574"/>
      <c r="E68" s="574"/>
      <c r="F68" s="574"/>
      <c r="G68" s="574"/>
      <c r="H68" s="574"/>
      <c r="I68" s="574"/>
      <c r="J68" s="574"/>
    </row>
    <row r="69" spans="1:30" s="7" customFormat="1" ht="15" customHeight="1" x14ac:dyDescent="0.2">
      <c r="B69" s="573" t="s">
        <v>72</v>
      </c>
      <c r="C69" s="574"/>
      <c r="D69" s="574"/>
      <c r="E69" s="574"/>
      <c r="F69" s="574"/>
      <c r="G69" s="574"/>
      <c r="H69" s="574"/>
      <c r="I69" s="574"/>
      <c r="J69" s="574"/>
    </row>
    <row r="70" spans="1:30" s="7" customFormat="1" ht="30" customHeight="1" x14ac:dyDescent="0.2">
      <c r="B70" s="573" t="s">
        <v>73</v>
      </c>
      <c r="C70" s="574"/>
      <c r="D70" s="574"/>
      <c r="E70" s="574"/>
      <c r="F70" s="574"/>
      <c r="G70" s="574"/>
      <c r="H70" s="574"/>
      <c r="I70" s="574"/>
      <c r="J70" s="574"/>
    </row>
    <row r="71" spans="1:30" s="7" customFormat="1" ht="15" customHeight="1" x14ac:dyDescent="0.2">
      <c r="B71" s="573"/>
      <c r="C71" s="574"/>
      <c r="D71" s="574"/>
      <c r="E71" s="574"/>
      <c r="F71" s="574"/>
      <c r="G71" s="574"/>
      <c r="H71" s="574"/>
      <c r="I71" s="574"/>
      <c r="J71" s="574"/>
    </row>
    <row r="72" spans="1:30" s="7" customFormat="1" ht="15" customHeight="1" x14ac:dyDescent="0.2">
      <c r="B72" s="573" t="s">
        <v>74</v>
      </c>
      <c r="C72" s="574"/>
      <c r="D72" s="574"/>
      <c r="E72" s="574"/>
      <c r="F72" s="574"/>
      <c r="G72" s="574"/>
      <c r="H72" s="574"/>
      <c r="I72" s="574"/>
      <c r="J72" s="574"/>
    </row>
    <row r="73" spans="1:30" s="7" customFormat="1" ht="15" customHeight="1" x14ac:dyDescent="0.2"/>
    <row r="74" spans="1:30" s="7" customFormat="1" ht="15" customHeight="1" x14ac:dyDescent="0.2">
      <c r="A74" s="8"/>
      <c r="B74" s="573" t="s">
        <v>75</v>
      </c>
      <c r="C74" s="573"/>
      <c r="D74" s="573"/>
      <c r="E74" s="573"/>
      <c r="F74" s="573"/>
      <c r="G74" s="573"/>
      <c r="H74" s="573"/>
      <c r="I74" s="573"/>
      <c r="J74" s="573"/>
      <c r="K74" s="2"/>
      <c r="L74" s="8"/>
      <c r="M74" s="8"/>
      <c r="N74" s="8"/>
      <c r="O74" s="8"/>
      <c r="P74" s="8"/>
      <c r="Q74" s="8"/>
      <c r="R74" s="8"/>
      <c r="S74" s="8"/>
      <c r="T74" s="8"/>
      <c r="U74" s="8"/>
      <c r="V74" s="8"/>
      <c r="W74" s="8"/>
      <c r="X74" s="8"/>
      <c r="Y74" s="8"/>
      <c r="Z74" s="8"/>
      <c r="AA74" s="8"/>
      <c r="AB74" s="8"/>
      <c r="AC74" s="8"/>
      <c r="AD74" s="8"/>
    </row>
  </sheetData>
  <mergeCells count="9">
    <mergeCell ref="B71:J71"/>
    <mergeCell ref="B72:J72"/>
    <mergeCell ref="B74:J74"/>
    <mergeCell ref="B36:J36"/>
    <mergeCell ref="B37:J37"/>
    <mergeCell ref="B67:J67"/>
    <mergeCell ref="B68:J68"/>
    <mergeCell ref="B69:J69"/>
    <mergeCell ref="B70:J70"/>
  </mergeCells>
  <conditionalFormatting sqref="C8:K34 C41:K65">
    <cfRule type="cellIs" dxfId="6" priority="1" operator="lessThan">
      <formula>0</formula>
    </cfRule>
  </conditionalFormatting>
  <pageMargins left="0.74803149606299213" right="0.74803149606299213" top="0.98425196850393704" bottom="0.98425196850393704" header="0.51181102362204722" footer="0.51181102362204722"/>
  <pageSetup paperSize="9" scale="79" orientation="landscape"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E28C2A-2E99-439E-8E16-79497538DDB2}">
  <sheetPr>
    <pageSetUpPr fitToPage="1"/>
  </sheetPr>
  <dimension ref="A1:L50"/>
  <sheetViews>
    <sheetView view="pageBreakPreview" zoomScale="90" zoomScaleNormal="100" zoomScaleSheetLayoutView="90" workbookViewId="0">
      <pane xSplit="2" topLeftCell="C1" activePane="topRight" state="frozen"/>
      <selection activeCell="B20" sqref="B20"/>
      <selection pane="topRight" activeCell="B20" sqref="B20"/>
    </sheetView>
  </sheetViews>
  <sheetFormatPr defaultColWidth="13.140625" defaultRowHeight="12.75" x14ac:dyDescent="0.2"/>
  <cols>
    <col min="1" max="1" width="0.85546875" customWidth="1"/>
    <col min="2" max="2" width="61.140625" customWidth="1"/>
    <col min="3" max="11" width="12.42578125" customWidth="1"/>
  </cols>
  <sheetData>
    <row r="1" spans="1:12" s="7" customFormat="1" ht="13.35" customHeight="1" x14ac:dyDescent="0.2"/>
    <row r="2" spans="1:12" s="7" customFormat="1" ht="27.6" customHeight="1" x14ac:dyDescent="0.35">
      <c r="B2" s="195" t="s">
        <v>76</v>
      </c>
    </row>
    <row r="3" spans="1:12" s="7" customFormat="1" ht="14.1" customHeight="1" thickBot="1" x14ac:dyDescent="0.25"/>
    <row r="4" spans="1:12" ht="13.35" customHeight="1" x14ac:dyDescent="0.2">
      <c r="A4" s="196" t="s">
        <v>77</v>
      </c>
      <c r="B4" s="197" t="s">
        <v>77</v>
      </c>
      <c r="C4" s="198" t="s">
        <v>26</v>
      </c>
      <c r="D4" s="199" t="s">
        <v>26</v>
      </c>
      <c r="E4" s="200" t="s">
        <v>26</v>
      </c>
      <c r="F4" s="198" t="s">
        <v>27</v>
      </c>
      <c r="G4" s="199" t="s">
        <v>27</v>
      </c>
      <c r="H4" s="200" t="s">
        <v>27</v>
      </c>
      <c r="I4" s="198" t="s">
        <v>28</v>
      </c>
      <c r="J4" s="199" t="s">
        <v>28</v>
      </c>
      <c r="K4" s="200" t="s">
        <v>28</v>
      </c>
      <c r="L4" s="20"/>
    </row>
    <row r="5" spans="1:12" ht="14.1" customHeight="1" thickBot="1" x14ac:dyDescent="0.25">
      <c r="A5" s="201"/>
      <c r="B5" s="202" t="s">
        <v>29</v>
      </c>
      <c r="C5" s="203" t="s">
        <v>30</v>
      </c>
      <c r="D5" s="204" t="s">
        <v>31</v>
      </c>
      <c r="E5" s="205" t="s">
        <v>32</v>
      </c>
      <c r="F5" s="203" t="s">
        <v>30</v>
      </c>
      <c r="G5" s="204" t="s">
        <v>31</v>
      </c>
      <c r="H5" s="205" t="s">
        <v>32</v>
      </c>
      <c r="I5" s="203" t="s">
        <v>30</v>
      </c>
      <c r="J5" s="204" t="s">
        <v>31</v>
      </c>
      <c r="K5" s="205" t="s">
        <v>32</v>
      </c>
      <c r="L5" s="20"/>
    </row>
    <row r="6" spans="1:12" s="7" customFormat="1" ht="14.1" customHeight="1" thickBot="1" x14ac:dyDescent="0.25">
      <c r="A6" s="206"/>
      <c r="B6" s="207"/>
      <c r="C6" s="207"/>
      <c r="D6" s="207"/>
      <c r="E6" s="207"/>
      <c r="F6" s="207"/>
      <c r="G6" s="207"/>
      <c r="H6" s="207"/>
      <c r="I6" s="207"/>
      <c r="J6" s="207"/>
      <c r="K6" s="207"/>
    </row>
    <row r="7" spans="1:12" s="7" customFormat="1" ht="13.35" customHeight="1" x14ac:dyDescent="0.2">
      <c r="B7" s="208" t="s">
        <v>78</v>
      </c>
      <c r="C7" s="209">
        <v>3944</v>
      </c>
      <c r="D7" s="210">
        <v>4055</v>
      </c>
      <c r="E7" s="211">
        <v>7999</v>
      </c>
      <c r="F7" s="209">
        <v>4094</v>
      </c>
      <c r="G7" s="210">
        <v>4006</v>
      </c>
      <c r="H7" s="211">
        <v>8100</v>
      </c>
      <c r="I7" s="209">
        <v>4132</v>
      </c>
      <c r="J7" s="210">
        <v>4077</v>
      </c>
      <c r="K7" s="211">
        <v>8209</v>
      </c>
      <c r="L7" s="58"/>
    </row>
    <row r="8" spans="1:12" s="7" customFormat="1" ht="13.35" customHeight="1" x14ac:dyDescent="0.2">
      <c r="B8" s="212" t="s">
        <v>79</v>
      </c>
      <c r="C8" s="213">
        <v>-380</v>
      </c>
      <c r="D8" s="214">
        <v>-279</v>
      </c>
      <c r="E8" s="215">
        <v>-659</v>
      </c>
      <c r="F8" s="213">
        <v>-397</v>
      </c>
      <c r="G8" s="214">
        <v>-306</v>
      </c>
      <c r="H8" s="215">
        <v>-703</v>
      </c>
      <c r="I8" s="213">
        <v>-413</v>
      </c>
      <c r="J8" s="214">
        <v>-411</v>
      </c>
      <c r="K8" s="215">
        <v>-824</v>
      </c>
      <c r="L8" s="58"/>
    </row>
    <row r="9" spans="1:12" s="7" customFormat="1" ht="13.35" customHeight="1" x14ac:dyDescent="0.2">
      <c r="B9" s="216" t="s">
        <v>80</v>
      </c>
      <c r="C9" s="217">
        <v>-33</v>
      </c>
      <c r="D9" s="218">
        <v>169</v>
      </c>
      <c r="E9" s="219">
        <v>136</v>
      </c>
      <c r="F9" s="217">
        <v>-26</v>
      </c>
      <c r="G9" s="218">
        <v>-33</v>
      </c>
      <c r="H9" s="219">
        <v>-59</v>
      </c>
      <c r="I9" s="217">
        <v>72</v>
      </c>
      <c r="J9" s="218">
        <v>-37</v>
      </c>
      <c r="K9" s="219">
        <v>35</v>
      </c>
      <c r="L9" s="58"/>
    </row>
    <row r="10" spans="1:12" s="7" customFormat="1" ht="13.35" customHeight="1" x14ac:dyDescent="0.2">
      <c r="B10" s="216" t="s">
        <v>81</v>
      </c>
      <c r="C10" s="217">
        <v>-370</v>
      </c>
      <c r="D10" s="218">
        <v>-356</v>
      </c>
      <c r="E10" s="219">
        <v>-726</v>
      </c>
      <c r="F10" s="217">
        <v>-360</v>
      </c>
      <c r="G10" s="218">
        <v>-388</v>
      </c>
      <c r="H10" s="219">
        <v>-748</v>
      </c>
      <c r="I10" s="217">
        <v>-383</v>
      </c>
      <c r="J10" s="218">
        <v>-356</v>
      </c>
      <c r="K10" s="219">
        <v>-739</v>
      </c>
      <c r="L10" s="58"/>
    </row>
    <row r="11" spans="1:12" s="7" customFormat="1" ht="13.35" customHeight="1" x14ac:dyDescent="0.2">
      <c r="B11" s="220" t="s">
        <v>82</v>
      </c>
      <c r="C11" s="221">
        <v>-342</v>
      </c>
      <c r="D11" s="222">
        <v>227</v>
      </c>
      <c r="E11" s="223">
        <v>-115</v>
      </c>
      <c r="F11" s="221">
        <v>-400</v>
      </c>
      <c r="G11" s="222">
        <v>59</v>
      </c>
      <c r="H11" s="223">
        <v>-341</v>
      </c>
      <c r="I11" s="221">
        <v>-230</v>
      </c>
      <c r="J11" s="222">
        <v>84</v>
      </c>
      <c r="K11" s="223">
        <v>-146</v>
      </c>
      <c r="L11" s="58"/>
    </row>
    <row r="12" spans="1:12" s="7" customFormat="1" ht="13.35" customHeight="1" x14ac:dyDescent="0.2">
      <c r="B12" s="224" t="s">
        <v>83</v>
      </c>
      <c r="C12" s="225">
        <v>2819</v>
      </c>
      <c r="D12" s="226">
        <v>3816</v>
      </c>
      <c r="E12" s="227">
        <v>6635</v>
      </c>
      <c r="F12" s="225">
        <v>2911</v>
      </c>
      <c r="G12" s="226">
        <v>3338</v>
      </c>
      <c r="H12" s="227">
        <v>6249</v>
      </c>
      <c r="I12" s="225">
        <v>3178</v>
      </c>
      <c r="J12" s="226">
        <v>3357</v>
      </c>
      <c r="K12" s="227">
        <v>6535</v>
      </c>
      <c r="L12" s="58"/>
    </row>
    <row r="13" spans="1:12" s="7" customFormat="1" ht="13.35" customHeight="1" x14ac:dyDescent="0.2">
      <c r="B13" s="228" t="s">
        <v>84</v>
      </c>
      <c r="C13" s="229">
        <v>-2755</v>
      </c>
      <c r="D13" s="230">
        <v>-2552</v>
      </c>
      <c r="E13" s="231">
        <v>-5307</v>
      </c>
      <c r="F13" s="229">
        <v>-2455</v>
      </c>
      <c r="G13" s="230">
        <v>-2514</v>
      </c>
      <c r="H13" s="231">
        <v>-4969</v>
      </c>
      <c r="I13" s="229">
        <v>-2463</v>
      </c>
      <c r="J13" s="230">
        <v>-2474</v>
      </c>
      <c r="K13" s="231">
        <v>-4937</v>
      </c>
      <c r="L13" s="58"/>
    </row>
    <row r="14" spans="1:12" s="7" customFormat="1" ht="13.35" customHeight="1" x14ac:dyDescent="0.2">
      <c r="B14" s="224" t="s">
        <v>85</v>
      </c>
      <c r="C14" s="225">
        <v>64</v>
      </c>
      <c r="D14" s="226">
        <v>1264</v>
      </c>
      <c r="E14" s="227">
        <v>1328</v>
      </c>
      <c r="F14" s="225">
        <v>456</v>
      </c>
      <c r="G14" s="226">
        <v>824</v>
      </c>
      <c r="H14" s="227">
        <v>1280</v>
      </c>
      <c r="I14" s="225">
        <v>715</v>
      </c>
      <c r="J14" s="226">
        <v>883</v>
      </c>
      <c r="K14" s="227">
        <v>1598</v>
      </c>
      <c r="L14" s="58"/>
    </row>
    <row r="15" spans="1:12" s="7" customFormat="1" ht="13.35" customHeight="1" x14ac:dyDescent="0.2">
      <c r="B15" s="212" t="s">
        <v>86</v>
      </c>
      <c r="C15" s="232">
        <v>0</v>
      </c>
      <c r="D15" s="233">
        <v>0</v>
      </c>
      <c r="E15" s="234">
        <v>0</v>
      </c>
      <c r="F15" s="232">
        <v>0</v>
      </c>
      <c r="G15" s="233">
        <v>0</v>
      </c>
      <c r="H15" s="234">
        <v>0</v>
      </c>
      <c r="I15" s="232">
        <v>0</v>
      </c>
      <c r="J15" s="233">
        <v>0</v>
      </c>
      <c r="K15" s="234">
        <v>0</v>
      </c>
      <c r="L15" s="58"/>
    </row>
    <row r="16" spans="1:12" s="7" customFormat="1" ht="13.35" customHeight="1" x14ac:dyDescent="0.2">
      <c r="B16" s="220" t="s">
        <v>87</v>
      </c>
      <c r="C16" s="221">
        <v>-165</v>
      </c>
      <c r="D16" s="222">
        <v>-239</v>
      </c>
      <c r="E16" s="223">
        <v>-404</v>
      </c>
      <c r="F16" s="221">
        <v>-204</v>
      </c>
      <c r="G16" s="222">
        <v>-235</v>
      </c>
      <c r="H16" s="223">
        <v>-439</v>
      </c>
      <c r="I16" s="221">
        <v>-270</v>
      </c>
      <c r="J16" s="222">
        <v>-228</v>
      </c>
      <c r="K16" s="223">
        <v>-498</v>
      </c>
      <c r="L16" s="58"/>
    </row>
    <row r="17" spans="2:12" s="7" customFormat="1" ht="13.35" customHeight="1" x14ac:dyDescent="0.2">
      <c r="B17" s="224" t="s">
        <v>88</v>
      </c>
      <c r="C17" s="225">
        <v>-101</v>
      </c>
      <c r="D17" s="226">
        <v>1025</v>
      </c>
      <c r="E17" s="227">
        <v>924</v>
      </c>
      <c r="F17" s="225">
        <v>252</v>
      </c>
      <c r="G17" s="226">
        <v>589</v>
      </c>
      <c r="H17" s="227">
        <v>841</v>
      </c>
      <c r="I17" s="225">
        <v>445</v>
      </c>
      <c r="J17" s="226">
        <v>655</v>
      </c>
      <c r="K17" s="227">
        <v>1100</v>
      </c>
      <c r="L17" s="58"/>
    </row>
    <row r="18" spans="2:12" s="7" customFormat="1" ht="13.35" customHeight="1" x14ac:dyDescent="0.2">
      <c r="B18" s="212" t="s">
        <v>89</v>
      </c>
      <c r="C18" s="213">
        <v>-515</v>
      </c>
      <c r="D18" s="214">
        <v>-236</v>
      </c>
      <c r="E18" s="215">
        <v>-751</v>
      </c>
      <c r="F18" s="213">
        <v>-532</v>
      </c>
      <c r="G18" s="214">
        <v>-227</v>
      </c>
      <c r="H18" s="215">
        <v>-759</v>
      </c>
      <c r="I18" s="213">
        <v>-556</v>
      </c>
      <c r="J18" s="214">
        <v>-232</v>
      </c>
      <c r="K18" s="215">
        <v>-788</v>
      </c>
      <c r="L18" s="58"/>
    </row>
    <row r="19" spans="2:12" s="7" customFormat="1" ht="13.35" customHeight="1" x14ac:dyDescent="0.2">
      <c r="B19" s="220" t="s">
        <v>90</v>
      </c>
      <c r="C19" s="221">
        <v>-138</v>
      </c>
      <c r="D19" s="235">
        <v>0</v>
      </c>
      <c r="E19" s="223">
        <v>-138</v>
      </c>
      <c r="F19" s="221">
        <v>-55</v>
      </c>
      <c r="G19" s="222">
        <v>-78</v>
      </c>
      <c r="H19" s="223">
        <v>-133</v>
      </c>
      <c r="I19" s="221">
        <v>-79</v>
      </c>
      <c r="J19" s="235">
        <v>0</v>
      </c>
      <c r="K19" s="223">
        <v>-79</v>
      </c>
      <c r="L19" s="58"/>
    </row>
    <row r="20" spans="2:12" s="7" customFormat="1" ht="13.35" customHeight="1" x14ac:dyDescent="0.2">
      <c r="B20" s="224" t="s">
        <v>91</v>
      </c>
      <c r="C20" s="225">
        <v>-754</v>
      </c>
      <c r="D20" s="226">
        <v>789</v>
      </c>
      <c r="E20" s="227">
        <v>35</v>
      </c>
      <c r="F20" s="225">
        <v>-335</v>
      </c>
      <c r="G20" s="226">
        <v>284</v>
      </c>
      <c r="H20" s="227">
        <v>-51</v>
      </c>
      <c r="I20" s="225">
        <v>-190</v>
      </c>
      <c r="J20" s="226">
        <v>423</v>
      </c>
      <c r="K20" s="227">
        <v>233</v>
      </c>
      <c r="L20" s="58"/>
    </row>
    <row r="21" spans="2:12" s="7" customFormat="1" ht="13.35" customHeight="1" x14ac:dyDescent="0.2">
      <c r="B21" s="212" t="s">
        <v>92</v>
      </c>
      <c r="C21" s="232">
        <v>0</v>
      </c>
      <c r="D21" s="233">
        <v>0</v>
      </c>
      <c r="E21" s="234">
        <v>0</v>
      </c>
      <c r="F21" s="232">
        <v>0</v>
      </c>
      <c r="G21" s="233">
        <v>0</v>
      </c>
      <c r="H21" s="234">
        <v>0</v>
      </c>
      <c r="I21" s="232">
        <v>0</v>
      </c>
      <c r="J21" s="233">
        <v>0</v>
      </c>
      <c r="K21" s="234">
        <v>0</v>
      </c>
      <c r="L21" s="58"/>
    </row>
    <row r="22" spans="2:12" s="7" customFormat="1" ht="13.35" customHeight="1" x14ac:dyDescent="0.2">
      <c r="B22" s="220" t="s">
        <v>93</v>
      </c>
      <c r="C22" s="221">
        <v>-594</v>
      </c>
      <c r="D22" s="222">
        <v>-400</v>
      </c>
      <c r="E22" s="223">
        <v>-994</v>
      </c>
      <c r="F22" s="221">
        <v>-702</v>
      </c>
      <c r="G22" s="222">
        <v>-121</v>
      </c>
      <c r="H22" s="223">
        <v>-823</v>
      </c>
      <c r="I22" s="221">
        <v>-791</v>
      </c>
      <c r="J22" s="222">
        <v>-12</v>
      </c>
      <c r="K22" s="223">
        <v>-803</v>
      </c>
      <c r="L22" s="58"/>
    </row>
    <row r="23" spans="2:12" s="7" customFormat="1" ht="13.35" customHeight="1" x14ac:dyDescent="0.2">
      <c r="B23" s="224" t="s">
        <v>94</v>
      </c>
      <c r="C23" s="225">
        <v>-1348</v>
      </c>
      <c r="D23" s="226">
        <v>389</v>
      </c>
      <c r="E23" s="227">
        <v>-959</v>
      </c>
      <c r="F23" s="225">
        <v>-1037</v>
      </c>
      <c r="G23" s="226">
        <v>163</v>
      </c>
      <c r="H23" s="227">
        <v>-874</v>
      </c>
      <c r="I23" s="225">
        <v>-981</v>
      </c>
      <c r="J23" s="226">
        <v>411</v>
      </c>
      <c r="K23" s="227">
        <v>-570</v>
      </c>
      <c r="L23" s="58"/>
    </row>
    <row r="24" spans="2:12" s="7" customFormat="1" ht="13.35" customHeight="1" x14ac:dyDescent="0.2">
      <c r="B24" s="212" t="s">
        <v>38</v>
      </c>
      <c r="C24" s="213">
        <v>110</v>
      </c>
      <c r="D24" s="214">
        <v>-401</v>
      </c>
      <c r="E24" s="215">
        <v>-291</v>
      </c>
      <c r="F24" s="213">
        <v>-95</v>
      </c>
      <c r="G24" s="214">
        <v>-58</v>
      </c>
      <c r="H24" s="215">
        <v>-153</v>
      </c>
      <c r="I24" s="213">
        <v>-37</v>
      </c>
      <c r="J24" s="214">
        <v>-33</v>
      </c>
      <c r="K24" s="215">
        <v>-70</v>
      </c>
      <c r="L24" s="58"/>
    </row>
    <row r="25" spans="2:12" s="7" customFormat="1" ht="13.35" customHeight="1" x14ac:dyDescent="0.2">
      <c r="B25" s="220" t="s">
        <v>95</v>
      </c>
      <c r="C25" s="221">
        <v>205</v>
      </c>
      <c r="D25" s="222">
        <v>195</v>
      </c>
      <c r="E25" s="223">
        <v>400</v>
      </c>
      <c r="F25" s="221">
        <v>302</v>
      </c>
      <c r="G25" s="222">
        <v>105</v>
      </c>
      <c r="H25" s="223">
        <v>407</v>
      </c>
      <c r="I25" s="221">
        <v>230</v>
      </c>
      <c r="J25" s="222">
        <v>73</v>
      </c>
      <c r="K25" s="223">
        <v>303</v>
      </c>
      <c r="L25" s="58"/>
    </row>
    <row r="26" spans="2:12" s="7" customFormat="1" ht="14.1" customHeight="1" thickBot="1" x14ac:dyDescent="0.25">
      <c r="B26" s="236" t="s">
        <v>96</v>
      </c>
      <c r="C26" s="237">
        <v>-1033</v>
      </c>
      <c r="D26" s="238">
        <v>183</v>
      </c>
      <c r="E26" s="239">
        <v>-850</v>
      </c>
      <c r="F26" s="237">
        <v>-830</v>
      </c>
      <c r="G26" s="238">
        <v>210</v>
      </c>
      <c r="H26" s="239">
        <v>-620</v>
      </c>
      <c r="I26" s="237">
        <v>-788</v>
      </c>
      <c r="J26" s="238">
        <v>451</v>
      </c>
      <c r="K26" s="239">
        <v>-337</v>
      </c>
      <c r="L26" s="58"/>
    </row>
    <row r="27" spans="2:12" s="7" customFormat="1" ht="14.1" customHeight="1" thickBot="1" x14ac:dyDescent="0.25">
      <c r="B27" s="207"/>
      <c r="C27" s="240"/>
      <c r="D27" s="240"/>
      <c r="E27" s="241"/>
      <c r="F27" s="240"/>
      <c r="G27" s="240"/>
      <c r="H27" s="241"/>
      <c r="I27" s="241"/>
      <c r="J27" s="241"/>
      <c r="K27" s="241"/>
    </row>
    <row r="28" spans="2:12" s="7" customFormat="1" ht="14.1" customHeight="1" thickBot="1" x14ac:dyDescent="0.25">
      <c r="B28" s="242" t="s">
        <v>97</v>
      </c>
      <c r="C28" s="209">
        <v>-19042</v>
      </c>
      <c r="D28" s="210">
        <v>-18859</v>
      </c>
      <c r="E28" s="211">
        <v>-18859</v>
      </c>
      <c r="F28" s="209">
        <v>-19689</v>
      </c>
      <c r="G28" s="210">
        <v>-19479</v>
      </c>
      <c r="H28" s="211">
        <v>-19479</v>
      </c>
      <c r="I28" s="209">
        <v>-20267</v>
      </c>
      <c r="J28" s="210">
        <v>-19816</v>
      </c>
      <c r="K28" s="211">
        <v>-19816</v>
      </c>
      <c r="L28" s="58"/>
    </row>
    <row r="29" spans="2:12" s="7" customFormat="1" ht="13.35" customHeight="1" x14ac:dyDescent="0.2">
      <c r="B29" s="243" t="s">
        <v>98</v>
      </c>
      <c r="C29" s="225">
        <v>-5557</v>
      </c>
      <c r="D29" s="226">
        <v>-5362</v>
      </c>
      <c r="E29" s="227">
        <v>-5362</v>
      </c>
      <c r="F29" s="225">
        <v>-5060</v>
      </c>
      <c r="G29" s="226">
        <v>-4955</v>
      </c>
      <c r="H29" s="227">
        <v>-4955</v>
      </c>
      <c r="I29" s="225">
        <v>-4725</v>
      </c>
      <c r="J29" s="226">
        <v>-4652</v>
      </c>
      <c r="K29" s="227">
        <v>-4652</v>
      </c>
      <c r="L29" s="58"/>
    </row>
    <row r="30" spans="2:12" s="7" customFormat="1" ht="14.1" customHeight="1" thickBot="1" x14ac:dyDescent="0.25">
      <c r="B30" s="236" t="s">
        <v>99</v>
      </c>
      <c r="C30" s="237">
        <v>-13485</v>
      </c>
      <c r="D30" s="238">
        <v>-13497</v>
      </c>
      <c r="E30" s="239">
        <v>-13497</v>
      </c>
      <c r="F30" s="237">
        <v>-14629</v>
      </c>
      <c r="G30" s="238">
        <v>-14524</v>
      </c>
      <c r="H30" s="239">
        <v>-14524</v>
      </c>
      <c r="I30" s="237">
        <v>-15542</v>
      </c>
      <c r="J30" s="238">
        <v>-15164</v>
      </c>
      <c r="K30" s="239">
        <v>-15164</v>
      </c>
      <c r="L30" s="58"/>
    </row>
    <row r="31" spans="2:12" s="7" customFormat="1" ht="13.35" customHeight="1" x14ac:dyDescent="0.2">
      <c r="B31" s="206"/>
      <c r="C31" s="206"/>
      <c r="D31" s="206"/>
      <c r="E31" s="206"/>
      <c r="F31" s="206"/>
      <c r="G31" s="206"/>
      <c r="H31" s="206"/>
      <c r="I31" s="206"/>
      <c r="J31" s="206"/>
      <c r="K31" s="206"/>
    </row>
    <row r="32" spans="2:12" s="7" customFormat="1" x14ac:dyDescent="0.2">
      <c r="B32" s="576" t="s">
        <v>100</v>
      </c>
      <c r="C32" s="574"/>
      <c r="D32" s="574"/>
      <c r="E32" s="574"/>
      <c r="F32" s="574"/>
      <c r="G32" s="574"/>
      <c r="H32" s="574"/>
      <c r="I32" s="574"/>
      <c r="J32" s="574"/>
      <c r="K32" s="574"/>
    </row>
    <row r="33" spans="1:11" s="7" customFormat="1" ht="15" customHeight="1" x14ac:dyDescent="0.2">
      <c r="B33" s="576" t="s">
        <v>101</v>
      </c>
      <c r="C33" s="574"/>
      <c r="D33" s="574"/>
      <c r="E33" s="574"/>
      <c r="F33" s="574"/>
      <c r="G33" s="574"/>
      <c r="H33" s="574"/>
      <c r="I33" s="574"/>
      <c r="J33" s="574"/>
      <c r="K33" s="574"/>
    </row>
    <row r="34" spans="1:11" s="7" customFormat="1" ht="13.35" customHeight="1" x14ac:dyDescent="0.2">
      <c r="B34" s="244" t="s">
        <v>102</v>
      </c>
    </row>
    <row r="35" spans="1:11" s="7" customFormat="1" ht="13.35" customHeight="1" x14ac:dyDescent="0.2"/>
    <row r="36" spans="1:11" s="7" customFormat="1" ht="13.35" customHeight="1" x14ac:dyDescent="0.2">
      <c r="A36" s="576" t="s">
        <v>103</v>
      </c>
      <c r="B36" s="574"/>
    </row>
    <row r="37" spans="1:11" ht="15" customHeight="1" x14ac:dyDescent="0.2"/>
    <row r="38" spans="1:11" ht="15" customHeight="1" x14ac:dyDescent="0.2"/>
    <row r="39" spans="1:11" ht="15" customHeight="1" x14ac:dyDescent="0.2"/>
    <row r="40" spans="1:11" ht="15" customHeight="1" x14ac:dyDescent="0.2"/>
    <row r="41" spans="1:11" ht="15" customHeight="1" x14ac:dyDescent="0.2"/>
    <row r="42" spans="1:11" ht="15" customHeight="1" x14ac:dyDescent="0.2"/>
    <row r="43" spans="1:11" ht="15" customHeight="1" x14ac:dyDescent="0.2"/>
    <row r="44" spans="1:11" ht="15" customHeight="1" x14ac:dyDescent="0.2"/>
    <row r="45" spans="1:11" ht="15" customHeight="1" x14ac:dyDescent="0.2"/>
    <row r="46" spans="1:11" ht="15" customHeight="1" x14ac:dyDescent="0.2"/>
    <row r="47" spans="1:11" ht="15" customHeight="1" x14ac:dyDescent="0.2"/>
    <row r="48" spans="1:11" ht="15" customHeight="1" x14ac:dyDescent="0.2"/>
    <row r="49" ht="15" customHeight="1" x14ac:dyDescent="0.2"/>
    <row r="50" ht="15" customHeight="1" x14ac:dyDescent="0.2"/>
  </sheetData>
  <mergeCells count="3">
    <mergeCell ref="B32:K32"/>
    <mergeCell ref="B33:K33"/>
    <mergeCell ref="A36:B36"/>
  </mergeCells>
  <conditionalFormatting sqref="C7:K30">
    <cfRule type="cellIs" dxfId="5" priority="1" operator="lessThan">
      <formula>0</formula>
    </cfRule>
  </conditionalFormatting>
  <pageMargins left="0.74803149606299213" right="0.74803149606299213" top="0.98425196850393704" bottom="0.98425196850393704" header="0.51181102362204722" footer="0.51181102362204722"/>
  <pageSetup paperSize="9" scale="76" orientation="landscape"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72D55-8F4F-42B8-9208-1BCB81EB64E9}">
  <sheetPr>
    <pageSetUpPr fitToPage="1"/>
  </sheetPr>
  <dimension ref="B1:L63"/>
  <sheetViews>
    <sheetView showRuler="0" view="pageBreakPreview" zoomScale="88" zoomScaleNormal="100" zoomScaleSheetLayoutView="80" workbookViewId="0">
      <selection activeCell="B61" sqref="B61:I61"/>
    </sheetView>
  </sheetViews>
  <sheetFormatPr defaultColWidth="13.140625" defaultRowHeight="12.75" x14ac:dyDescent="0.2"/>
  <cols>
    <col min="2" max="2" width="77.140625" customWidth="1"/>
  </cols>
  <sheetData>
    <row r="1" spans="2:12" s="7" customFormat="1" ht="30" customHeight="1" x14ac:dyDescent="0.35">
      <c r="B1" s="116" t="s">
        <v>104</v>
      </c>
    </row>
    <row r="2" spans="2:12" s="7" customFormat="1" ht="15" customHeight="1" x14ac:dyDescent="0.2">
      <c r="B2" s="8"/>
    </row>
    <row r="3" spans="2:12" ht="15" customHeight="1" x14ac:dyDescent="0.2">
      <c r="B3" s="10" t="s">
        <v>105</v>
      </c>
      <c r="C3" s="10" t="s">
        <v>26</v>
      </c>
      <c r="D3" s="10" t="s">
        <v>26</v>
      </c>
      <c r="E3" s="10" t="s">
        <v>26</v>
      </c>
      <c r="F3" s="10" t="s">
        <v>27</v>
      </c>
      <c r="G3" s="10" t="s">
        <v>27</v>
      </c>
      <c r="H3" s="10" t="s">
        <v>27</v>
      </c>
      <c r="I3" s="10" t="s">
        <v>28</v>
      </c>
      <c r="J3" s="10" t="s">
        <v>28</v>
      </c>
      <c r="K3" s="10" t="s">
        <v>28</v>
      </c>
    </row>
    <row r="4" spans="2:12" ht="15" customHeight="1" x14ac:dyDescent="0.2">
      <c r="B4" s="10" t="s">
        <v>29</v>
      </c>
      <c r="C4" s="10" t="s">
        <v>30</v>
      </c>
      <c r="D4" s="10" t="s">
        <v>31</v>
      </c>
      <c r="E4" s="10" t="s">
        <v>32</v>
      </c>
      <c r="F4" s="10" t="s">
        <v>30</v>
      </c>
      <c r="G4" s="10" t="s">
        <v>31</v>
      </c>
      <c r="H4" s="10" t="s">
        <v>32</v>
      </c>
      <c r="I4" s="10" t="s">
        <v>30</v>
      </c>
      <c r="J4" s="10" t="s">
        <v>31</v>
      </c>
      <c r="K4" s="10" t="s">
        <v>32</v>
      </c>
    </row>
    <row r="5" spans="2:12" s="7" customFormat="1" ht="15" customHeight="1" thickBot="1" x14ac:dyDescent="0.25">
      <c r="B5" s="14"/>
      <c r="C5" s="14"/>
      <c r="D5" s="14"/>
      <c r="E5" s="14"/>
      <c r="F5" s="14"/>
      <c r="G5" s="14"/>
      <c r="H5" s="14"/>
      <c r="I5" s="14"/>
      <c r="J5" s="14"/>
      <c r="K5" s="14"/>
    </row>
    <row r="6" spans="2:12" s="7" customFormat="1" ht="15" customHeight="1" x14ac:dyDescent="0.2">
      <c r="B6" s="97" t="s">
        <v>106</v>
      </c>
      <c r="C6" s="117">
        <v>2077</v>
      </c>
      <c r="D6" s="118">
        <v>2095</v>
      </c>
      <c r="E6" s="119">
        <v>4172</v>
      </c>
      <c r="F6" s="117">
        <v>2110</v>
      </c>
      <c r="G6" s="118">
        <v>2087</v>
      </c>
      <c r="H6" s="119">
        <v>4197</v>
      </c>
      <c r="I6" s="117">
        <v>2017</v>
      </c>
      <c r="J6" s="118">
        <v>1952</v>
      </c>
      <c r="K6" s="119">
        <v>3969</v>
      </c>
      <c r="L6" s="58"/>
    </row>
    <row r="7" spans="2:12" s="7" customFormat="1" ht="15" customHeight="1" x14ac:dyDescent="0.2">
      <c r="B7" s="120" t="s">
        <v>107</v>
      </c>
      <c r="C7" s="121">
        <v>213</v>
      </c>
      <c r="D7" s="122">
        <v>211</v>
      </c>
      <c r="E7" s="123">
        <v>424</v>
      </c>
      <c r="F7" s="121">
        <v>210</v>
      </c>
      <c r="G7" s="122">
        <v>215</v>
      </c>
      <c r="H7" s="123">
        <v>425</v>
      </c>
      <c r="I7" s="121">
        <v>216</v>
      </c>
      <c r="J7" s="122">
        <v>216</v>
      </c>
      <c r="K7" s="123">
        <v>432</v>
      </c>
      <c r="L7" s="58"/>
    </row>
    <row r="8" spans="2:12" s="7" customFormat="1" ht="15" customHeight="1" x14ac:dyDescent="0.2">
      <c r="B8" s="120" t="s">
        <v>108</v>
      </c>
      <c r="C8" s="121">
        <v>203</v>
      </c>
      <c r="D8" s="122">
        <v>188</v>
      </c>
      <c r="E8" s="123">
        <v>391</v>
      </c>
      <c r="F8" s="121">
        <v>185</v>
      </c>
      <c r="G8" s="122">
        <v>173</v>
      </c>
      <c r="H8" s="123">
        <v>358</v>
      </c>
      <c r="I8" s="121">
        <v>171</v>
      </c>
      <c r="J8" s="122">
        <v>162</v>
      </c>
      <c r="K8" s="123">
        <v>333</v>
      </c>
      <c r="L8" s="58"/>
    </row>
    <row r="9" spans="2:12" s="7" customFormat="1" ht="15" customHeight="1" x14ac:dyDescent="0.2">
      <c r="B9" s="83" t="s">
        <v>109</v>
      </c>
      <c r="C9" s="124">
        <v>41</v>
      </c>
      <c r="D9" s="125">
        <v>39</v>
      </c>
      <c r="E9" s="126">
        <v>80</v>
      </c>
      <c r="F9" s="124">
        <v>37</v>
      </c>
      <c r="G9" s="125">
        <v>34</v>
      </c>
      <c r="H9" s="126">
        <v>71</v>
      </c>
      <c r="I9" s="124">
        <v>30</v>
      </c>
      <c r="J9" s="125">
        <v>32</v>
      </c>
      <c r="K9" s="126">
        <v>62</v>
      </c>
      <c r="L9" s="58"/>
    </row>
    <row r="10" spans="2:12" s="7" customFormat="1" ht="15" customHeight="1" x14ac:dyDescent="0.2">
      <c r="B10" s="62" t="s">
        <v>110</v>
      </c>
      <c r="C10" s="127">
        <v>2534</v>
      </c>
      <c r="D10" s="128">
        <v>2533</v>
      </c>
      <c r="E10" s="129">
        <v>5067</v>
      </c>
      <c r="F10" s="127">
        <v>2542</v>
      </c>
      <c r="G10" s="128">
        <v>2509</v>
      </c>
      <c r="H10" s="129">
        <v>5051</v>
      </c>
      <c r="I10" s="127">
        <v>2434</v>
      </c>
      <c r="J10" s="128">
        <v>2362</v>
      </c>
      <c r="K10" s="129">
        <v>4796</v>
      </c>
      <c r="L10" s="130"/>
    </row>
    <row r="11" spans="2:12" s="7" customFormat="1" ht="15" customHeight="1" x14ac:dyDescent="0.2">
      <c r="B11" s="59" t="s">
        <v>111</v>
      </c>
      <c r="C11" s="131">
        <v>-641</v>
      </c>
      <c r="D11" s="132">
        <v>-723</v>
      </c>
      <c r="E11" s="133">
        <v>-1364</v>
      </c>
      <c r="F11" s="131">
        <v>-645</v>
      </c>
      <c r="G11" s="132">
        <v>-787</v>
      </c>
      <c r="H11" s="133">
        <v>-1432</v>
      </c>
      <c r="I11" s="131">
        <v>-710</v>
      </c>
      <c r="J11" s="132">
        <v>-702</v>
      </c>
      <c r="K11" s="133">
        <v>-1412</v>
      </c>
      <c r="L11" s="58"/>
    </row>
    <row r="12" spans="2:12" s="7" customFormat="1" ht="15" customHeight="1" x14ac:dyDescent="0.2">
      <c r="B12" s="62" t="s">
        <v>112</v>
      </c>
      <c r="C12" s="127">
        <v>1893</v>
      </c>
      <c r="D12" s="128">
        <v>1810</v>
      </c>
      <c r="E12" s="129">
        <v>3703</v>
      </c>
      <c r="F12" s="127">
        <v>1897</v>
      </c>
      <c r="G12" s="128">
        <v>1722</v>
      </c>
      <c r="H12" s="129">
        <v>3619</v>
      </c>
      <c r="I12" s="127">
        <v>1724</v>
      </c>
      <c r="J12" s="128">
        <v>1660</v>
      </c>
      <c r="K12" s="129">
        <v>3384</v>
      </c>
      <c r="L12" s="130"/>
    </row>
    <row r="13" spans="2:12" s="7" customFormat="1" ht="15" customHeight="1" x14ac:dyDescent="0.2">
      <c r="B13" s="67" t="s">
        <v>113</v>
      </c>
      <c r="C13" s="134">
        <v>642</v>
      </c>
      <c r="D13" s="135">
        <v>563</v>
      </c>
      <c r="E13" s="136">
        <v>1205</v>
      </c>
      <c r="F13" s="134">
        <v>604</v>
      </c>
      <c r="G13" s="135">
        <v>624</v>
      </c>
      <c r="H13" s="136">
        <v>1228</v>
      </c>
      <c r="I13" s="134">
        <v>653</v>
      </c>
      <c r="J13" s="135">
        <v>618</v>
      </c>
      <c r="K13" s="136">
        <v>1271</v>
      </c>
      <c r="L13" s="58"/>
    </row>
    <row r="14" spans="2:12" s="7" customFormat="1" ht="15" customHeight="1" x14ac:dyDescent="0.2">
      <c r="B14" s="83" t="s">
        <v>114</v>
      </c>
      <c r="C14" s="124">
        <v>-453</v>
      </c>
      <c r="D14" s="125">
        <v>-371</v>
      </c>
      <c r="E14" s="126">
        <v>-824</v>
      </c>
      <c r="F14" s="124">
        <v>-394</v>
      </c>
      <c r="G14" s="125">
        <v>-378</v>
      </c>
      <c r="H14" s="126">
        <v>-772</v>
      </c>
      <c r="I14" s="124">
        <v>-388</v>
      </c>
      <c r="J14" s="125">
        <v>-418</v>
      </c>
      <c r="K14" s="126">
        <v>-806</v>
      </c>
      <c r="L14" s="58"/>
    </row>
    <row r="15" spans="2:12" s="7" customFormat="1" ht="15" customHeight="1" x14ac:dyDescent="0.2">
      <c r="B15" s="62" t="s">
        <v>115</v>
      </c>
      <c r="C15" s="127">
        <v>189</v>
      </c>
      <c r="D15" s="128">
        <v>192</v>
      </c>
      <c r="E15" s="129">
        <v>381</v>
      </c>
      <c r="F15" s="127">
        <v>210</v>
      </c>
      <c r="G15" s="128">
        <v>246</v>
      </c>
      <c r="H15" s="129">
        <v>456</v>
      </c>
      <c r="I15" s="127">
        <v>265</v>
      </c>
      <c r="J15" s="128">
        <v>200</v>
      </c>
      <c r="K15" s="129">
        <v>465</v>
      </c>
      <c r="L15" s="130"/>
    </row>
    <row r="16" spans="2:12" s="7" customFormat="1" ht="15" customHeight="1" x14ac:dyDescent="0.2">
      <c r="B16" s="62" t="s">
        <v>116</v>
      </c>
      <c r="C16" s="127">
        <v>2082</v>
      </c>
      <c r="D16" s="128">
        <v>2002</v>
      </c>
      <c r="E16" s="129">
        <v>4084</v>
      </c>
      <c r="F16" s="127">
        <v>2107</v>
      </c>
      <c r="G16" s="128">
        <v>1968</v>
      </c>
      <c r="H16" s="129">
        <v>4075</v>
      </c>
      <c r="I16" s="127">
        <v>1989</v>
      </c>
      <c r="J16" s="128">
        <v>1860</v>
      </c>
      <c r="K16" s="129">
        <v>3849</v>
      </c>
      <c r="L16" s="130"/>
    </row>
    <row r="17" spans="2:12" s="7" customFormat="1" ht="15" customHeight="1" x14ac:dyDescent="0.2">
      <c r="B17" s="67" t="s">
        <v>117</v>
      </c>
      <c r="C17" s="134">
        <v>1469</v>
      </c>
      <c r="D17" s="135">
        <v>1911</v>
      </c>
      <c r="E17" s="136">
        <v>3380</v>
      </c>
      <c r="F17" s="134">
        <v>1658</v>
      </c>
      <c r="G17" s="135">
        <v>1791</v>
      </c>
      <c r="H17" s="136">
        <v>3449</v>
      </c>
      <c r="I17" s="134">
        <v>1551</v>
      </c>
      <c r="J17" s="135">
        <v>1779</v>
      </c>
      <c r="K17" s="136">
        <v>3330</v>
      </c>
      <c r="L17" s="58"/>
    </row>
    <row r="18" spans="2:12" s="7" customFormat="1" ht="15" customHeight="1" x14ac:dyDescent="0.2">
      <c r="B18" s="120" t="s">
        <v>118</v>
      </c>
      <c r="C18" s="121">
        <v>252</v>
      </c>
      <c r="D18" s="122">
        <v>215</v>
      </c>
      <c r="E18" s="123">
        <v>467</v>
      </c>
      <c r="F18" s="121">
        <v>260</v>
      </c>
      <c r="G18" s="122">
        <v>246</v>
      </c>
      <c r="H18" s="123">
        <v>506</v>
      </c>
      <c r="I18" s="121">
        <v>229</v>
      </c>
      <c r="J18" s="122">
        <v>211</v>
      </c>
      <c r="K18" s="123">
        <v>440</v>
      </c>
      <c r="L18" s="58"/>
    </row>
    <row r="19" spans="2:12" s="7" customFormat="1" ht="15" customHeight="1" x14ac:dyDescent="0.2">
      <c r="B19" s="120" t="s">
        <v>119</v>
      </c>
      <c r="C19" s="121">
        <v>605</v>
      </c>
      <c r="D19" s="122">
        <v>749</v>
      </c>
      <c r="E19" s="123">
        <v>1354</v>
      </c>
      <c r="F19" s="121">
        <v>640</v>
      </c>
      <c r="G19" s="122">
        <v>587</v>
      </c>
      <c r="H19" s="123">
        <v>1227</v>
      </c>
      <c r="I19" s="121">
        <v>564</v>
      </c>
      <c r="J19" s="122">
        <v>510</v>
      </c>
      <c r="K19" s="123">
        <v>1074</v>
      </c>
      <c r="L19" s="58"/>
    </row>
    <row r="20" spans="2:12" s="7" customFormat="1" ht="15" customHeight="1" x14ac:dyDescent="0.2">
      <c r="B20" s="120" t="s">
        <v>120</v>
      </c>
      <c r="C20" s="121">
        <v>630</v>
      </c>
      <c r="D20" s="122">
        <v>612</v>
      </c>
      <c r="E20" s="123">
        <v>1242</v>
      </c>
      <c r="F20" s="121">
        <v>666</v>
      </c>
      <c r="G20" s="122">
        <v>672</v>
      </c>
      <c r="H20" s="123">
        <v>1338</v>
      </c>
      <c r="I20" s="121">
        <v>637</v>
      </c>
      <c r="J20" s="122">
        <v>659</v>
      </c>
      <c r="K20" s="123">
        <v>1296</v>
      </c>
      <c r="L20" s="58"/>
    </row>
    <row r="21" spans="2:12" s="7" customFormat="1" ht="15" customHeight="1" x14ac:dyDescent="0.2">
      <c r="B21" s="120" t="s">
        <v>121</v>
      </c>
      <c r="C21" s="121">
        <v>483</v>
      </c>
      <c r="D21" s="122">
        <v>437</v>
      </c>
      <c r="E21" s="123">
        <v>920</v>
      </c>
      <c r="F21" s="121">
        <v>523</v>
      </c>
      <c r="G21" s="122">
        <v>622</v>
      </c>
      <c r="H21" s="123">
        <v>1145</v>
      </c>
      <c r="I21" s="121">
        <v>534</v>
      </c>
      <c r="J21" s="122">
        <v>543</v>
      </c>
      <c r="K21" s="123">
        <v>1077</v>
      </c>
      <c r="L21" s="58"/>
    </row>
    <row r="22" spans="2:12" s="7" customFormat="1" ht="15" customHeight="1" x14ac:dyDescent="0.2">
      <c r="B22" s="120" t="s">
        <v>122</v>
      </c>
      <c r="C22" s="121">
        <v>150</v>
      </c>
      <c r="D22" s="137">
        <v>0</v>
      </c>
      <c r="E22" s="123">
        <v>150</v>
      </c>
      <c r="F22" s="138">
        <v>0</v>
      </c>
      <c r="G22" s="137">
        <v>0</v>
      </c>
      <c r="H22" s="139">
        <v>0</v>
      </c>
      <c r="I22" s="138">
        <v>0</v>
      </c>
      <c r="J22" s="137">
        <v>0</v>
      </c>
      <c r="K22" s="139">
        <v>0</v>
      </c>
      <c r="L22" s="58"/>
    </row>
    <row r="23" spans="2:12" s="7" customFormat="1" ht="15" customHeight="1" x14ac:dyDescent="0.2">
      <c r="B23" s="120" t="s">
        <v>123</v>
      </c>
      <c r="C23" s="121">
        <v>274</v>
      </c>
      <c r="D23" s="122">
        <v>204</v>
      </c>
      <c r="E23" s="123">
        <v>478</v>
      </c>
      <c r="F23" s="121">
        <v>204</v>
      </c>
      <c r="G23" s="122">
        <v>174</v>
      </c>
      <c r="H23" s="123">
        <v>378</v>
      </c>
      <c r="I23" s="121">
        <v>170</v>
      </c>
      <c r="J23" s="122">
        <v>209</v>
      </c>
      <c r="K23" s="123">
        <v>379</v>
      </c>
      <c r="L23" s="58"/>
    </row>
    <row r="24" spans="2:12" s="7" customFormat="1" ht="15" customHeight="1" x14ac:dyDescent="0.2">
      <c r="B24" s="120" t="s">
        <v>124</v>
      </c>
      <c r="C24" s="121">
        <v>190</v>
      </c>
      <c r="D24" s="122">
        <v>173</v>
      </c>
      <c r="E24" s="123">
        <v>363</v>
      </c>
      <c r="F24" s="121">
        <v>180</v>
      </c>
      <c r="G24" s="122">
        <v>187</v>
      </c>
      <c r="H24" s="123">
        <v>367</v>
      </c>
      <c r="I24" s="121">
        <v>168</v>
      </c>
      <c r="J24" s="122">
        <v>162</v>
      </c>
      <c r="K24" s="123">
        <v>330</v>
      </c>
      <c r="L24" s="58"/>
    </row>
    <row r="25" spans="2:12" s="7" customFormat="1" ht="15" customHeight="1" x14ac:dyDescent="0.2">
      <c r="B25" s="120" t="s">
        <v>125</v>
      </c>
      <c r="C25" s="121">
        <v>68</v>
      </c>
      <c r="D25" s="122">
        <v>70</v>
      </c>
      <c r="E25" s="123">
        <v>138</v>
      </c>
      <c r="F25" s="121">
        <v>72</v>
      </c>
      <c r="G25" s="122">
        <v>93</v>
      </c>
      <c r="H25" s="123">
        <v>165</v>
      </c>
      <c r="I25" s="121">
        <v>75</v>
      </c>
      <c r="J25" s="122">
        <v>96</v>
      </c>
      <c r="K25" s="123">
        <v>171</v>
      </c>
      <c r="L25" s="58"/>
    </row>
    <row r="26" spans="2:12" s="7" customFormat="1" ht="15" customHeight="1" x14ac:dyDescent="0.2">
      <c r="B26" s="120" t="s">
        <v>126</v>
      </c>
      <c r="C26" s="121">
        <v>93</v>
      </c>
      <c r="D26" s="122">
        <v>4</v>
      </c>
      <c r="E26" s="123">
        <v>97</v>
      </c>
      <c r="F26" s="121">
        <v>127</v>
      </c>
      <c r="G26" s="122">
        <v>196</v>
      </c>
      <c r="H26" s="123">
        <v>323</v>
      </c>
      <c r="I26" s="121">
        <v>208</v>
      </c>
      <c r="J26" s="122">
        <v>284</v>
      </c>
      <c r="K26" s="123">
        <v>492</v>
      </c>
      <c r="L26" s="58"/>
    </row>
    <row r="27" spans="2:12" s="7" customFormat="1" ht="15" customHeight="1" x14ac:dyDescent="0.2">
      <c r="B27" s="120" t="s">
        <v>127</v>
      </c>
      <c r="C27" s="121">
        <v>-112</v>
      </c>
      <c r="D27" s="122">
        <v>-131</v>
      </c>
      <c r="E27" s="123">
        <v>-243</v>
      </c>
      <c r="F27" s="121">
        <v>-117</v>
      </c>
      <c r="G27" s="122">
        <v>-121</v>
      </c>
      <c r="H27" s="123">
        <v>-238</v>
      </c>
      <c r="I27" s="121">
        <v>-119</v>
      </c>
      <c r="J27" s="122">
        <v>-158</v>
      </c>
      <c r="K27" s="123">
        <v>-277</v>
      </c>
      <c r="L27" s="58"/>
    </row>
    <row r="28" spans="2:12" s="7" customFormat="1" ht="15" customHeight="1" x14ac:dyDescent="0.2">
      <c r="B28" s="83" t="s">
        <v>128</v>
      </c>
      <c r="C28" s="124">
        <v>2332</v>
      </c>
      <c r="D28" s="125">
        <v>2421</v>
      </c>
      <c r="E28" s="126">
        <v>4753</v>
      </c>
      <c r="F28" s="124">
        <v>2354</v>
      </c>
      <c r="G28" s="125">
        <v>2545</v>
      </c>
      <c r="H28" s="126">
        <v>4899</v>
      </c>
      <c r="I28" s="124">
        <v>2348</v>
      </c>
      <c r="J28" s="125">
        <v>2585</v>
      </c>
      <c r="K28" s="126">
        <v>4933</v>
      </c>
      <c r="L28" s="58"/>
    </row>
    <row r="29" spans="2:12" s="7" customFormat="1" ht="15" customHeight="1" x14ac:dyDescent="0.2">
      <c r="B29" s="62" t="s">
        <v>129</v>
      </c>
      <c r="C29" s="127">
        <v>8516</v>
      </c>
      <c r="D29" s="128">
        <v>8667</v>
      </c>
      <c r="E29" s="129">
        <v>17183</v>
      </c>
      <c r="F29" s="127">
        <v>8674</v>
      </c>
      <c r="G29" s="128">
        <v>8960</v>
      </c>
      <c r="H29" s="129">
        <v>17634</v>
      </c>
      <c r="I29" s="127">
        <v>8354</v>
      </c>
      <c r="J29" s="128">
        <v>8740</v>
      </c>
      <c r="K29" s="129">
        <v>17094</v>
      </c>
      <c r="L29" s="130"/>
    </row>
    <row r="30" spans="2:12" s="7" customFormat="1" ht="15" customHeight="1" x14ac:dyDescent="0.2">
      <c r="B30" s="59" t="s">
        <v>130</v>
      </c>
      <c r="C30" s="131">
        <v>136</v>
      </c>
      <c r="D30" s="132">
        <v>259</v>
      </c>
      <c r="E30" s="133">
        <v>395</v>
      </c>
      <c r="F30" s="131">
        <v>155</v>
      </c>
      <c r="G30" s="132">
        <v>794</v>
      </c>
      <c r="H30" s="133">
        <v>949</v>
      </c>
      <c r="I30" s="131">
        <v>245</v>
      </c>
      <c r="J30" s="132">
        <v>527</v>
      </c>
      <c r="K30" s="133">
        <v>772</v>
      </c>
      <c r="L30" s="58"/>
    </row>
    <row r="31" spans="2:12" s="7" customFormat="1" ht="15" customHeight="1" thickBot="1" x14ac:dyDescent="0.25">
      <c r="B31" s="93" t="s">
        <v>131</v>
      </c>
      <c r="C31" s="140">
        <v>8652</v>
      </c>
      <c r="D31" s="141">
        <v>8926</v>
      </c>
      <c r="E31" s="142">
        <v>17578</v>
      </c>
      <c r="F31" s="140">
        <v>8829</v>
      </c>
      <c r="G31" s="141">
        <v>9754</v>
      </c>
      <c r="H31" s="142">
        <v>18583</v>
      </c>
      <c r="I31" s="140">
        <v>8599</v>
      </c>
      <c r="J31" s="141">
        <v>9267</v>
      </c>
      <c r="K31" s="142">
        <v>17866</v>
      </c>
      <c r="L31" s="130"/>
    </row>
    <row r="32" spans="2:12" s="7" customFormat="1" ht="15" customHeight="1" x14ac:dyDescent="0.2">
      <c r="B32" s="41"/>
      <c r="C32" s="41"/>
      <c r="D32" s="41"/>
      <c r="E32" s="41"/>
      <c r="F32" s="41"/>
      <c r="G32" s="41"/>
      <c r="H32" s="41"/>
      <c r="I32" s="41"/>
      <c r="J32" s="41"/>
      <c r="K32" s="41"/>
    </row>
    <row r="33" spans="2:12" ht="15" customHeight="1" x14ac:dyDescent="0.2">
      <c r="B33" s="10" t="s">
        <v>412</v>
      </c>
      <c r="C33" s="10" t="s">
        <v>26</v>
      </c>
      <c r="D33" s="10" t="s">
        <v>26</v>
      </c>
      <c r="E33" s="10" t="s">
        <v>26</v>
      </c>
      <c r="F33" s="10" t="s">
        <v>27</v>
      </c>
      <c r="G33" s="10" t="s">
        <v>27</v>
      </c>
      <c r="H33" s="10" t="s">
        <v>27</v>
      </c>
      <c r="I33" s="10" t="s">
        <v>28</v>
      </c>
      <c r="J33" s="10" t="s">
        <v>28</v>
      </c>
      <c r="K33" s="10" t="s">
        <v>28</v>
      </c>
    </row>
    <row r="34" spans="2:12" ht="15" customHeight="1" x14ac:dyDescent="0.2">
      <c r="B34" s="10" t="s">
        <v>29</v>
      </c>
      <c r="C34" s="10" t="s">
        <v>30</v>
      </c>
      <c r="D34" s="10" t="s">
        <v>31</v>
      </c>
      <c r="E34" s="10" t="s">
        <v>32</v>
      </c>
      <c r="F34" s="10" t="s">
        <v>30</v>
      </c>
      <c r="G34" s="10" t="s">
        <v>31</v>
      </c>
      <c r="H34" s="10" t="s">
        <v>32</v>
      </c>
      <c r="I34" s="10" t="s">
        <v>30</v>
      </c>
      <c r="J34" s="10" t="s">
        <v>31</v>
      </c>
      <c r="K34" s="10" t="s">
        <v>32</v>
      </c>
    </row>
    <row r="35" spans="2:12" s="7" customFormat="1" ht="15" customHeight="1" thickBot="1" x14ac:dyDescent="0.25">
      <c r="B35" s="143"/>
      <c r="C35" s="14"/>
      <c r="D35" s="14"/>
      <c r="E35" s="14"/>
      <c r="F35" s="14"/>
      <c r="G35" s="14"/>
      <c r="H35" s="14"/>
      <c r="I35" s="14"/>
      <c r="J35" s="14"/>
      <c r="K35" s="14"/>
    </row>
    <row r="36" spans="2:12" s="7" customFormat="1" ht="15" customHeight="1" x14ac:dyDescent="0.2">
      <c r="B36" s="144" t="s">
        <v>34</v>
      </c>
      <c r="C36" s="117">
        <v>595</v>
      </c>
      <c r="D36" s="118">
        <v>626</v>
      </c>
      <c r="E36" s="145">
        <v>1221</v>
      </c>
      <c r="F36" s="117">
        <v>538</v>
      </c>
      <c r="G36" s="118">
        <v>637</v>
      </c>
      <c r="H36" s="145">
        <v>1175</v>
      </c>
      <c r="I36" s="146">
        <v>570000000</v>
      </c>
      <c r="J36" s="147">
        <v>637000000</v>
      </c>
      <c r="K36" s="148">
        <v>1207000000</v>
      </c>
      <c r="L36" s="58"/>
    </row>
    <row r="37" spans="2:12" s="7" customFormat="1" ht="15" customHeight="1" x14ac:dyDescent="0.2">
      <c r="B37" s="149" t="s">
        <v>132</v>
      </c>
      <c r="C37" s="121">
        <v>448</v>
      </c>
      <c r="D37" s="122">
        <v>438</v>
      </c>
      <c r="E37" s="150">
        <v>886</v>
      </c>
      <c r="F37" s="121">
        <v>361</v>
      </c>
      <c r="G37" s="122">
        <v>414</v>
      </c>
      <c r="H37" s="150">
        <v>775</v>
      </c>
      <c r="I37" s="151">
        <v>269000000</v>
      </c>
      <c r="J37" s="152">
        <v>313000000</v>
      </c>
      <c r="K37" s="153">
        <v>582000000</v>
      </c>
      <c r="L37" s="58"/>
    </row>
    <row r="38" spans="2:12" s="7" customFormat="1" ht="15" customHeight="1" x14ac:dyDescent="0.2">
      <c r="B38" s="149" t="s">
        <v>133</v>
      </c>
      <c r="C38" s="138">
        <v>0</v>
      </c>
      <c r="D38" s="137">
        <v>0</v>
      </c>
      <c r="E38" s="154">
        <v>0</v>
      </c>
      <c r="F38" s="138">
        <v>0</v>
      </c>
      <c r="G38" s="137">
        <v>0</v>
      </c>
      <c r="H38" s="154">
        <v>0</v>
      </c>
      <c r="I38" s="151">
        <v>59000000</v>
      </c>
      <c r="J38" s="152">
        <v>81000000</v>
      </c>
      <c r="K38" s="153">
        <v>140000000</v>
      </c>
      <c r="L38" s="58"/>
    </row>
    <row r="39" spans="2:12" s="7" customFormat="1" ht="15" customHeight="1" x14ac:dyDescent="0.2">
      <c r="B39" s="149" t="s">
        <v>37</v>
      </c>
      <c r="C39" s="121">
        <v>1504</v>
      </c>
      <c r="D39" s="122">
        <v>1343</v>
      </c>
      <c r="E39" s="150">
        <v>2847</v>
      </c>
      <c r="F39" s="121">
        <v>1390</v>
      </c>
      <c r="G39" s="122">
        <v>1455</v>
      </c>
      <c r="H39" s="150">
        <v>2845</v>
      </c>
      <c r="I39" s="151">
        <v>1329000000</v>
      </c>
      <c r="J39" s="152">
        <v>1509000000</v>
      </c>
      <c r="K39" s="153">
        <v>2838000000</v>
      </c>
      <c r="L39" s="58"/>
    </row>
    <row r="40" spans="2:12" s="7" customFormat="1" ht="15" customHeight="1" x14ac:dyDescent="0.2">
      <c r="B40" s="155" t="s">
        <v>38</v>
      </c>
      <c r="C40" s="124">
        <v>65</v>
      </c>
      <c r="D40" s="125">
        <v>37</v>
      </c>
      <c r="E40" s="156">
        <v>102</v>
      </c>
      <c r="F40" s="124">
        <v>32</v>
      </c>
      <c r="G40" s="125">
        <v>53</v>
      </c>
      <c r="H40" s="156">
        <v>85</v>
      </c>
      <c r="I40" s="157">
        <v>42000000</v>
      </c>
      <c r="J40" s="158">
        <v>48000000</v>
      </c>
      <c r="K40" s="159">
        <v>90000000</v>
      </c>
      <c r="L40" s="58"/>
    </row>
    <row r="41" spans="2:12" s="7" customFormat="1" ht="15" customHeight="1" x14ac:dyDescent="0.2">
      <c r="B41" s="160" t="s">
        <v>134</v>
      </c>
      <c r="C41" s="127">
        <v>2612</v>
      </c>
      <c r="D41" s="128">
        <v>2444</v>
      </c>
      <c r="E41" s="129">
        <v>5056</v>
      </c>
      <c r="F41" s="127">
        <v>2321</v>
      </c>
      <c r="G41" s="128">
        <v>2559</v>
      </c>
      <c r="H41" s="129">
        <v>4880</v>
      </c>
      <c r="I41" s="161">
        <v>2269000000</v>
      </c>
      <c r="J41" s="162">
        <v>2588000000</v>
      </c>
      <c r="K41" s="163">
        <v>4857000000</v>
      </c>
      <c r="L41" s="130"/>
    </row>
    <row r="42" spans="2:12" s="7" customFormat="1" ht="15" customHeight="1" x14ac:dyDescent="0.2">
      <c r="B42" s="164" t="s">
        <v>135</v>
      </c>
      <c r="C42" s="134">
        <v>1384</v>
      </c>
      <c r="D42" s="135">
        <v>1187</v>
      </c>
      <c r="E42" s="136">
        <v>2571</v>
      </c>
      <c r="F42" s="134">
        <v>1179</v>
      </c>
      <c r="G42" s="135">
        <v>1278</v>
      </c>
      <c r="H42" s="136">
        <v>2457</v>
      </c>
      <c r="I42" s="134">
        <v>1177</v>
      </c>
      <c r="J42" s="135">
        <v>1370</v>
      </c>
      <c r="K42" s="136">
        <v>2547</v>
      </c>
      <c r="L42" s="58"/>
    </row>
    <row r="43" spans="2:12" s="7" customFormat="1" ht="15" customHeight="1" x14ac:dyDescent="0.2">
      <c r="B43" s="165" t="s">
        <v>136</v>
      </c>
      <c r="C43" s="121">
        <v>625</v>
      </c>
      <c r="D43" s="122">
        <v>664</v>
      </c>
      <c r="E43" s="123">
        <v>1289</v>
      </c>
      <c r="F43" s="121">
        <v>651</v>
      </c>
      <c r="G43" s="122">
        <v>637</v>
      </c>
      <c r="H43" s="123">
        <v>1288</v>
      </c>
      <c r="I43" s="121">
        <v>694</v>
      </c>
      <c r="J43" s="122">
        <v>767</v>
      </c>
      <c r="K43" s="123">
        <v>1461</v>
      </c>
      <c r="L43" s="58"/>
    </row>
    <row r="44" spans="2:12" s="7" customFormat="1" ht="15" customHeight="1" x14ac:dyDescent="0.2">
      <c r="B44" s="165" t="s">
        <v>137</v>
      </c>
      <c r="C44" s="121">
        <v>476</v>
      </c>
      <c r="D44" s="122">
        <v>444</v>
      </c>
      <c r="E44" s="123">
        <v>920</v>
      </c>
      <c r="F44" s="121">
        <v>396</v>
      </c>
      <c r="G44" s="122">
        <v>500</v>
      </c>
      <c r="H44" s="123">
        <v>896</v>
      </c>
      <c r="I44" s="121">
        <v>326</v>
      </c>
      <c r="J44" s="122">
        <v>363</v>
      </c>
      <c r="K44" s="123">
        <v>689</v>
      </c>
      <c r="L44" s="58"/>
    </row>
    <row r="45" spans="2:12" s="7" customFormat="1" ht="15" customHeight="1" thickBot="1" x14ac:dyDescent="0.25">
      <c r="B45" s="166" t="s">
        <v>138</v>
      </c>
      <c r="C45" s="167">
        <v>127</v>
      </c>
      <c r="D45" s="168">
        <v>149</v>
      </c>
      <c r="E45" s="169">
        <v>276</v>
      </c>
      <c r="F45" s="167">
        <v>95</v>
      </c>
      <c r="G45" s="168">
        <v>144</v>
      </c>
      <c r="H45" s="169">
        <v>239</v>
      </c>
      <c r="I45" s="167">
        <v>72</v>
      </c>
      <c r="J45" s="168">
        <v>88</v>
      </c>
      <c r="K45" s="169">
        <v>160</v>
      </c>
      <c r="L45" s="58"/>
    </row>
    <row r="46" spans="2:12" s="7" customFormat="1" ht="15" customHeight="1" x14ac:dyDescent="0.2">
      <c r="B46" s="170"/>
      <c r="C46" s="41"/>
      <c r="D46" s="41"/>
      <c r="E46" s="41"/>
      <c r="F46" s="41"/>
      <c r="G46" s="41"/>
      <c r="H46" s="41"/>
      <c r="I46" s="41"/>
      <c r="J46" s="41"/>
      <c r="K46" s="41"/>
    </row>
    <row r="47" spans="2:12" ht="15" customHeight="1" x14ac:dyDescent="0.2">
      <c r="B47" s="10" t="s">
        <v>139</v>
      </c>
      <c r="C47" s="10" t="s">
        <v>26</v>
      </c>
      <c r="D47" s="10" t="s">
        <v>26</v>
      </c>
      <c r="E47" s="10" t="s">
        <v>26</v>
      </c>
      <c r="F47" s="10" t="s">
        <v>27</v>
      </c>
      <c r="G47" s="10" t="s">
        <v>27</v>
      </c>
      <c r="H47" s="10" t="s">
        <v>27</v>
      </c>
      <c r="I47" s="10" t="s">
        <v>28</v>
      </c>
      <c r="J47" s="10" t="s">
        <v>28</v>
      </c>
      <c r="K47" s="10" t="s">
        <v>28</v>
      </c>
    </row>
    <row r="48" spans="2:12" ht="15" customHeight="1" x14ac:dyDescent="0.2">
      <c r="B48" s="171" t="s">
        <v>140</v>
      </c>
      <c r="C48" s="10" t="s">
        <v>30</v>
      </c>
      <c r="D48" s="10" t="s">
        <v>31</v>
      </c>
      <c r="E48" s="10" t="s">
        <v>32</v>
      </c>
      <c r="F48" s="10" t="s">
        <v>30</v>
      </c>
      <c r="G48" s="10" t="s">
        <v>31</v>
      </c>
      <c r="H48" s="10" t="s">
        <v>32</v>
      </c>
      <c r="I48" s="171" t="s">
        <v>30</v>
      </c>
      <c r="J48" s="171" t="s">
        <v>31</v>
      </c>
      <c r="K48" s="171" t="s">
        <v>32</v>
      </c>
    </row>
    <row r="49" spans="2:12" s="7" customFormat="1" ht="15" customHeight="1" x14ac:dyDescent="0.2">
      <c r="B49" s="172" t="s">
        <v>141</v>
      </c>
      <c r="C49" s="173">
        <v>134376</v>
      </c>
      <c r="D49" s="174">
        <v>130125</v>
      </c>
      <c r="E49" s="175">
        <v>130125</v>
      </c>
      <c r="F49" s="173">
        <v>123395</v>
      </c>
      <c r="G49" s="174">
        <v>120149</v>
      </c>
      <c r="H49" s="175">
        <v>120149</v>
      </c>
      <c r="I49" s="135">
        <v>118033</v>
      </c>
      <c r="J49" s="135">
        <v>116233</v>
      </c>
      <c r="K49" s="176">
        <v>116233</v>
      </c>
      <c r="L49" s="177"/>
    </row>
    <row r="50" spans="2:12" s="7" customFormat="1" ht="15" customHeight="1" x14ac:dyDescent="0.2">
      <c r="B50" s="178" t="s">
        <v>142</v>
      </c>
      <c r="C50" s="179">
        <v>99803</v>
      </c>
      <c r="D50" s="180">
        <v>97148</v>
      </c>
      <c r="E50" s="181">
        <v>97148</v>
      </c>
      <c r="F50" s="179">
        <v>94946</v>
      </c>
      <c r="G50" s="180">
        <v>91697</v>
      </c>
      <c r="H50" s="181">
        <v>91697</v>
      </c>
      <c r="I50" s="180">
        <v>88887</v>
      </c>
      <c r="J50" s="180">
        <v>85269</v>
      </c>
      <c r="K50" s="182">
        <v>85269</v>
      </c>
      <c r="L50" s="183"/>
    </row>
    <row r="51" spans="2:12" s="7" customFormat="1" ht="15" customHeight="1" x14ac:dyDescent="0.2">
      <c r="B51" s="184" t="s">
        <v>143</v>
      </c>
      <c r="C51" s="185">
        <v>16473</v>
      </c>
      <c r="D51" s="135">
        <v>16356</v>
      </c>
      <c r="E51" s="186">
        <v>16356</v>
      </c>
      <c r="F51" s="185">
        <v>16328</v>
      </c>
      <c r="G51" s="135">
        <v>15781</v>
      </c>
      <c r="H51" s="186">
        <v>15781</v>
      </c>
      <c r="I51" s="135">
        <v>15579</v>
      </c>
      <c r="J51" s="135">
        <v>16199</v>
      </c>
      <c r="K51" s="176">
        <v>16199</v>
      </c>
      <c r="L51" s="177"/>
    </row>
    <row r="52" spans="2:12" s="7" customFormat="1" ht="15" customHeight="1" x14ac:dyDescent="0.2">
      <c r="B52" s="187" t="s">
        <v>144</v>
      </c>
      <c r="C52" s="188">
        <v>24710</v>
      </c>
      <c r="D52" s="122">
        <v>24029</v>
      </c>
      <c r="E52" s="189">
        <v>24029</v>
      </c>
      <c r="F52" s="188">
        <v>23574</v>
      </c>
      <c r="G52" s="122">
        <v>22599</v>
      </c>
      <c r="H52" s="189">
        <v>22599</v>
      </c>
      <c r="I52" s="122">
        <v>22020</v>
      </c>
      <c r="J52" s="122">
        <v>20982</v>
      </c>
      <c r="K52" s="190">
        <v>20982</v>
      </c>
      <c r="L52" s="177"/>
    </row>
    <row r="53" spans="2:12" s="7" customFormat="1" ht="15" customHeight="1" x14ac:dyDescent="0.2">
      <c r="B53" s="187" t="s">
        <v>145</v>
      </c>
      <c r="C53" s="188">
        <v>38320</v>
      </c>
      <c r="D53" s="122">
        <v>36557</v>
      </c>
      <c r="E53" s="189">
        <v>36557</v>
      </c>
      <c r="F53" s="188">
        <v>35040</v>
      </c>
      <c r="G53" s="122">
        <v>32754</v>
      </c>
      <c r="H53" s="189">
        <v>32754</v>
      </c>
      <c r="I53" s="122">
        <v>30290</v>
      </c>
      <c r="J53" s="122">
        <v>27804</v>
      </c>
      <c r="K53" s="190">
        <v>27804</v>
      </c>
      <c r="L53" s="177"/>
    </row>
    <row r="54" spans="2:12" s="7" customFormat="1" ht="15" customHeight="1" x14ac:dyDescent="0.2">
      <c r="B54" s="191" t="s">
        <v>146</v>
      </c>
      <c r="C54" s="192">
        <v>20300</v>
      </c>
      <c r="D54" s="193">
        <v>20206</v>
      </c>
      <c r="E54" s="194">
        <v>20206</v>
      </c>
      <c r="F54" s="192">
        <v>20004</v>
      </c>
      <c r="G54" s="193">
        <v>20563</v>
      </c>
      <c r="H54" s="194">
        <v>20563</v>
      </c>
      <c r="I54" s="125">
        <v>20998</v>
      </c>
      <c r="J54" s="125">
        <v>20284</v>
      </c>
      <c r="K54" s="182">
        <v>20284</v>
      </c>
      <c r="L54" s="177"/>
    </row>
    <row r="55" spans="2:12" s="7" customFormat="1" ht="15" customHeight="1" x14ac:dyDescent="0.2">
      <c r="B55" s="170"/>
      <c r="C55" s="8"/>
      <c r="D55" s="8"/>
      <c r="E55" s="8"/>
      <c r="F55" s="8"/>
      <c r="G55" s="8"/>
      <c r="H55" s="8"/>
      <c r="I55" s="170"/>
      <c r="J55" s="170"/>
      <c r="K55" s="170"/>
    </row>
    <row r="56" spans="2:12" s="7" customFormat="1" ht="30" customHeight="1" x14ac:dyDescent="0.2">
      <c r="B56" s="573" t="s">
        <v>147</v>
      </c>
      <c r="C56" s="577"/>
      <c r="D56" s="577"/>
      <c r="E56" s="577"/>
      <c r="F56" s="577"/>
      <c r="G56" s="577"/>
      <c r="H56" s="577"/>
      <c r="I56" s="577"/>
    </row>
    <row r="57" spans="2:12" s="7" customFormat="1" ht="30" customHeight="1" x14ac:dyDescent="0.2">
      <c r="B57" s="573" t="s">
        <v>148</v>
      </c>
      <c r="C57" s="577"/>
      <c r="D57" s="577"/>
      <c r="E57" s="577"/>
      <c r="F57" s="577"/>
      <c r="G57" s="577"/>
      <c r="H57" s="577"/>
      <c r="I57" s="577"/>
    </row>
    <row r="58" spans="2:12" s="7" customFormat="1" ht="15" customHeight="1" x14ac:dyDescent="0.2">
      <c r="B58" s="573" t="s">
        <v>149</v>
      </c>
      <c r="C58" s="577"/>
      <c r="D58" s="577"/>
      <c r="E58" s="577"/>
      <c r="F58" s="577"/>
      <c r="G58" s="577"/>
      <c r="H58" s="577"/>
      <c r="I58" s="577"/>
    </row>
    <row r="59" spans="2:12" s="7" customFormat="1" ht="15" customHeight="1" x14ac:dyDescent="0.2">
      <c r="B59" s="573" t="s">
        <v>150</v>
      </c>
      <c r="C59" s="577"/>
      <c r="D59" s="577"/>
      <c r="E59" s="577"/>
      <c r="F59" s="577"/>
      <c r="G59" s="577"/>
      <c r="H59" s="577"/>
      <c r="I59" s="577"/>
    </row>
    <row r="60" spans="2:12" s="7" customFormat="1" ht="15" customHeight="1" x14ac:dyDescent="0.2">
      <c r="B60" s="573" t="s">
        <v>151</v>
      </c>
      <c r="C60" s="573"/>
      <c r="D60" s="573"/>
      <c r="E60" s="573"/>
      <c r="F60" s="573"/>
      <c r="G60" s="573"/>
      <c r="H60" s="573"/>
      <c r="I60" s="573"/>
    </row>
    <row r="61" spans="2:12" s="7" customFormat="1" ht="30.95" customHeight="1" x14ac:dyDescent="0.2">
      <c r="B61" s="573" t="s">
        <v>413</v>
      </c>
      <c r="C61" s="573"/>
      <c r="D61" s="573"/>
      <c r="E61" s="573"/>
      <c r="F61" s="573"/>
      <c r="G61" s="573"/>
      <c r="H61" s="573"/>
      <c r="I61" s="573"/>
    </row>
    <row r="62" spans="2:12" s="7" customFormat="1" ht="15" customHeight="1" x14ac:dyDescent="0.2">
      <c r="B62" s="8"/>
    </row>
    <row r="63" spans="2:12" s="7" customFormat="1" ht="15" customHeight="1" x14ac:dyDescent="0.2">
      <c r="B63" s="8" t="s">
        <v>102</v>
      </c>
    </row>
  </sheetData>
  <mergeCells count="6">
    <mergeCell ref="B61:I61"/>
    <mergeCell ref="B56:I56"/>
    <mergeCell ref="B57:I57"/>
    <mergeCell ref="B58:I58"/>
    <mergeCell ref="B59:I59"/>
    <mergeCell ref="B60:I60"/>
  </mergeCells>
  <conditionalFormatting sqref="C6:K31 C36:K45 C49:K54">
    <cfRule type="cellIs" dxfId="4" priority="1" operator="lessThan">
      <formula>0</formula>
    </cfRule>
  </conditionalFormatting>
  <pageMargins left="0.74803149606299213" right="0.74803149606299213" top="0.98425196850393704" bottom="0.98425196850393704" header="0.51181102362204722" footer="0.51181102362204722"/>
  <pageSetup paperSize="9" scale="46" orientation="landscape"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8956BE-CD94-48BF-9706-4B6EF0A3D4A6}">
  <sheetPr>
    <pageSetUpPr fitToPage="1"/>
  </sheetPr>
  <dimension ref="A1:AA83"/>
  <sheetViews>
    <sheetView view="pageBreakPreview" zoomScale="85" zoomScaleNormal="100" zoomScaleSheetLayoutView="85" workbookViewId="0">
      <pane xSplit="2" topLeftCell="C1" activePane="topRight" state="frozen"/>
      <selection activeCell="B20" sqref="B20"/>
      <selection pane="topRight" activeCell="B61" sqref="B61"/>
    </sheetView>
  </sheetViews>
  <sheetFormatPr defaultColWidth="13.140625" defaultRowHeight="12.75" x14ac:dyDescent="0.2"/>
  <cols>
    <col min="1" max="1" width="0.85546875" customWidth="1"/>
    <col min="2" max="2" width="55.28515625" customWidth="1"/>
    <col min="3" max="11" width="12.42578125" customWidth="1"/>
    <col min="12" max="12" width="2.42578125" customWidth="1"/>
    <col min="13" max="30" width="12.42578125" customWidth="1"/>
  </cols>
  <sheetData>
    <row r="1" spans="1:12" ht="13.35" customHeight="1" x14ac:dyDescent="0.2"/>
    <row r="2" spans="1:12" s="7" customFormat="1" ht="27.6" customHeight="1" x14ac:dyDescent="0.35">
      <c r="B2" s="245" t="s">
        <v>34</v>
      </c>
    </row>
    <row r="3" spans="1:12" s="7" customFormat="1" ht="14.1" customHeight="1" thickBot="1" x14ac:dyDescent="0.25"/>
    <row r="4" spans="1:12" ht="13.35" customHeight="1" x14ac:dyDescent="0.2">
      <c r="A4" s="246" t="s">
        <v>152</v>
      </c>
      <c r="B4" s="247" t="s">
        <v>152</v>
      </c>
      <c r="C4" s="248" t="s">
        <v>26</v>
      </c>
      <c r="D4" s="249" t="s">
        <v>26</v>
      </c>
      <c r="E4" s="250" t="s">
        <v>26</v>
      </c>
      <c r="F4" s="248" t="s">
        <v>27</v>
      </c>
      <c r="G4" s="249" t="s">
        <v>27</v>
      </c>
      <c r="H4" s="250" t="s">
        <v>27</v>
      </c>
      <c r="I4" s="248" t="s">
        <v>28</v>
      </c>
      <c r="J4" s="249" t="s">
        <v>28</v>
      </c>
      <c r="K4" s="250" t="s">
        <v>28</v>
      </c>
      <c r="L4" s="251"/>
    </row>
    <row r="5" spans="1:12" ht="14.1" customHeight="1" thickBot="1" x14ac:dyDescent="0.25">
      <c r="A5" s="252"/>
      <c r="B5" s="253" t="s">
        <v>29</v>
      </c>
      <c r="C5" s="254" t="s">
        <v>30</v>
      </c>
      <c r="D5" s="255" t="s">
        <v>31</v>
      </c>
      <c r="E5" s="256" t="s">
        <v>32</v>
      </c>
      <c r="F5" s="254" t="s">
        <v>30</v>
      </c>
      <c r="G5" s="255" t="s">
        <v>31</v>
      </c>
      <c r="H5" s="256" t="s">
        <v>32</v>
      </c>
      <c r="I5" s="254" t="s">
        <v>30</v>
      </c>
      <c r="J5" s="255" t="s">
        <v>31</v>
      </c>
      <c r="K5" s="256" t="s">
        <v>32</v>
      </c>
      <c r="L5" s="251"/>
    </row>
    <row r="6" spans="1:12" s="7" customFormat="1" ht="14.1" customHeight="1" thickBot="1" x14ac:dyDescent="0.25">
      <c r="A6" s="206"/>
      <c r="B6" s="207"/>
      <c r="C6" s="240"/>
      <c r="D6" s="240"/>
      <c r="E6" s="241"/>
      <c r="F6" s="241"/>
      <c r="G6" s="240"/>
      <c r="H6" s="241"/>
      <c r="I6" s="207"/>
      <c r="J6" s="207"/>
      <c r="K6" s="207"/>
    </row>
    <row r="7" spans="1:12" s="7" customFormat="1" ht="13.35" customHeight="1" x14ac:dyDescent="0.2">
      <c r="B7" s="257" t="s">
        <v>33</v>
      </c>
      <c r="C7" s="258"/>
      <c r="D7" s="259"/>
      <c r="E7" s="260"/>
      <c r="F7" s="258"/>
      <c r="G7" s="259"/>
      <c r="H7" s="260"/>
      <c r="I7" s="261"/>
      <c r="J7" s="262"/>
      <c r="K7" s="263"/>
      <c r="L7" s="264"/>
    </row>
    <row r="8" spans="1:12" s="7" customFormat="1" ht="13.35" customHeight="1" x14ac:dyDescent="0.2">
      <c r="B8" s="216" t="s">
        <v>153</v>
      </c>
      <c r="C8" s="265">
        <v>3862</v>
      </c>
      <c r="D8" s="266">
        <v>3712</v>
      </c>
      <c r="E8" s="267">
        <v>7574</v>
      </c>
      <c r="F8" s="265">
        <v>4043</v>
      </c>
      <c r="G8" s="266">
        <v>3873</v>
      </c>
      <c r="H8" s="267">
        <v>7916</v>
      </c>
      <c r="I8" s="265">
        <v>3989</v>
      </c>
      <c r="J8" s="266">
        <v>3899</v>
      </c>
      <c r="K8" s="267">
        <v>7888</v>
      </c>
      <c r="L8" s="268"/>
    </row>
    <row r="9" spans="1:12" s="7" customFormat="1" ht="13.35" customHeight="1" x14ac:dyDescent="0.2">
      <c r="B9" s="269" t="s">
        <v>47</v>
      </c>
      <c r="C9" s="270">
        <v>4.3999999999999997E-2</v>
      </c>
      <c r="D9" s="271">
        <v>1.0999999999999999E-2</v>
      </c>
      <c r="E9" s="272">
        <v>2.7E-2</v>
      </c>
      <c r="F9" s="270">
        <v>4.7E-2</v>
      </c>
      <c r="G9" s="271">
        <v>4.2999999999999997E-2</v>
      </c>
      <c r="H9" s="272">
        <v>4.4999999999999998E-2</v>
      </c>
      <c r="I9" s="270">
        <v>-1.2999999999999999E-2</v>
      </c>
      <c r="J9" s="271">
        <v>7.0000000000000001E-3</v>
      </c>
      <c r="K9" s="272">
        <v>-4.0000000000000001E-3</v>
      </c>
      <c r="L9" s="268"/>
    </row>
    <row r="10" spans="1:12" s="7" customFormat="1" ht="13.35" customHeight="1" x14ac:dyDescent="0.2">
      <c r="B10" s="269" t="s">
        <v>154</v>
      </c>
      <c r="C10" s="217">
        <v>2017</v>
      </c>
      <c r="D10" s="218">
        <v>1934</v>
      </c>
      <c r="E10" s="219">
        <v>3951</v>
      </c>
      <c r="F10" s="217">
        <v>2088</v>
      </c>
      <c r="G10" s="218">
        <v>2034</v>
      </c>
      <c r="H10" s="219">
        <v>4122</v>
      </c>
      <c r="I10" s="217">
        <v>2104</v>
      </c>
      <c r="J10" s="218">
        <v>2059</v>
      </c>
      <c r="K10" s="219">
        <v>4163</v>
      </c>
      <c r="L10" s="268"/>
    </row>
    <row r="11" spans="1:12" s="7" customFormat="1" ht="13.35" customHeight="1" x14ac:dyDescent="0.2">
      <c r="B11" s="273" t="s">
        <v>47</v>
      </c>
      <c r="C11" s="270">
        <v>6.4000000000000001E-2</v>
      </c>
      <c r="D11" s="271">
        <v>3.0000000000000001E-3</v>
      </c>
      <c r="E11" s="272">
        <v>3.3000000000000002E-2</v>
      </c>
      <c r="F11" s="270">
        <v>3.5000000000000003E-2</v>
      </c>
      <c r="G11" s="271">
        <v>5.1999999999999998E-2</v>
      </c>
      <c r="H11" s="272">
        <v>4.2999999999999997E-2</v>
      </c>
      <c r="I11" s="270">
        <v>8.0000000000000002E-3</v>
      </c>
      <c r="J11" s="271">
        <v>1.2E-2</v>
      </c>
      <c r="K11" s="272">
        <v>0.01</v>
      </c>
      <c r="L11" s="268"/>
    </row>
    <row r="12" spans="1:12" s="7" customFormat="1" ht="13.35" customHeight="1" x14ac:dyDescent="0.2">
      <c r="B12" s="269" t="s">
        <v>155</v>
      </c>
      <c r="C12" s="217">
        <v>1571</v>
      </c>
      <c r="D12" s="218">
        <v>1510</v>
      </c>
      <c r="E12" s="219">
        <v>3081</v>
      </c>
      <c r="F12" s="217">
        <v>1695</v>
      </c>
      <c r="G12" s="218">
        <v>1584</v>
      </c>
      <c r="H12" s="219">
        <v>3279</v>
      </c>
      <c r="I12" s="217">
        <v>1635</v>
      </c>
      <c r="J12" s="218">
        <v>1589</v>
      </c>
      <c r="K12" s="219">
        <v>3224</v>
      </c>
      <c r="L12" s="268"/>
    </row>
    <row r="13" spans="1:12" s="7" customFormat="1" ht="13.35" customHeight="1" x14ac:dyDescent="0.2">
      <c r="B13" s="273" t="s">
        <v>47</v>
      </c>
      <c r="C13" s="270">
        <v>0.03</v>
      </c>
      <c r="D13" s="271">
        <v>2.4E-2</v>
      </c>
      <c r="E13" s="272">
        <v>2.7E-2</v>
      </c>
      <c r="F13" s="270">
        <v>7.9000000000000001E-2</v>
      </c>
      <c r="G13" s="271">
        <v>4.9000000000000002E-2</v>
      </c>
      <c r="H13" s="272">
        <v>6.4000000000000001E-2</v>
      </c>
      <c r="I13" s="270">
        <v>-3.5000000000000003E-2</v>
      </c>
      <c r="J13" s="271">
        <v>3.0000000000000001E-3</v>
      </c>
      <c r="K13" s="272">
        <v>-1.7000000000000001E-2</v>
      </c>
      <c r="L13" s="268"/>
    </row>
    <row r="14" spans="1:12" s="7" customFormat="1" ht="13.35" customHeight="1" x14ac:dyDescent="0.2">
      <c r="B14" s="216" t="s">
        <v>156</v>
      </c>
      <c r="C14" s="265">
        <v>892</v>
      </c>
      <c r="D14" s="266">
        <v>1033</v>
      </c>
      <c r="E14" s="267">
        <v>1925</v>
      </c>
      <c r="F14" s="265">
        <v>860</v>
      </c>
      <c r="G14" s="266">
        <v>1057</v>
      </c>
      <c r="H14" s="267">
        <v>1917</v>
      </c>
      <c r="I14" s="265">
        <v>847</v>
      </c>
      <c r="J14" s="266">
        <v>959</v>
      </c>
      <c r="K14" s="267">
        <v>1806</v>
      </c>
      <c r="L14" s="268"/>
    </row>
    <row r="15" spans="1:12" s="7" customFormat="1" ht="13.35" customHeight="1" x14ac:dyDescent="0.2">
      <c r="B15" s="274" t="s">
        <v>47</v>
      </c>
      <c r="C15" s="275">
        <v>-1.7999999999999999E-2</v>
      </c>
      <c r="D15" s="276">
        <v>-6.0000000000000001E-3</v>
      </c>
      <c r="E15" s="277">
        <v>-1.0999999999999999E-2</v>
      </c>
      <c r="F15" s="275">
        <v>-3.5999999999999997E-2</v>
      </c>
      <c r="G15" s="276">
        <v>2.3E-2</v>
      </c>
      <c r="H15" s="277">
        <v>-4.0000000000000001E-3</v>
      </c>
      <c r="I15" s="275">
        <v>-1.4999999999999999E-2</v>
      </c>
      <c r="J15" s="276">
        <v>-9.2999999999999999E-2</v>
      </c>
      <c r="K15" s="277">
        <v>-5.8000000000000003E-2</v>
      </c>
      <c r="L15" s="268"/>
    </row>
    <row r="16" spans="1:12" s="7" customFormat="1" ht="13.35" customHeight="1" x14ac:dyDescent="0.2">
      <c r="B16" s="278" t="s">
        <v>157</v>
      </c>
      <c r="C16" s="279">
        <v>4754</v>
      </c>
      <c r="D16" s="280">
        <v>4745</v>
      </c>
      <c r="E16" s="281">
        <v>9499</v>
      </c>
      <c r="F16" s="279">
        <v>4903</v>
      </c>
      <c r="G16" s="280">
        <v>4930</v>
      </c>
      <c r="H16" s="281">
        <v>9833</v>
      </c>
      <c r="I16" s="279">
        <v>4836</v>
      </c>
      <c r="J16" s="280">
        <v>4859</v>
      </c>
      <c r="K16" s="281">
        <v>9695</v>
      </c>
      <c r="L16" s="264"/>
    </row>
    <row r="17" spans="1:12" s="7" customFormat="1" ht="13.35" customHeight="1" x14ac:dyDescent="0.2">
      <c r="B17" s="269" t="s">
        <v>47</v>
      </c>
      <c r="C17" s="270">
        <v>3.2000000000000001E-2</v>
      </c>
      <c r="D17" s="271">
        <v>7.0000000000000001E-3</v>
      </c>
      <c r="E17" s="272">
        <v>1.9E-2</v>
      </c>
      <c r="F17" s="270">
        <v>3.1E-2</v>
      </c>
      <c r="G17" s="271">
        <v>3.9E-2</v>
      </c>
      <c r="H17" s="272">
        <v>3.5000000000000003E-2</v>
      </c>
      <c r="I17" s="270">
        <v>-1.4E-2</v>
      </c>
      <c r="J17" s="271">
        <v>-1.4E-2</v>
      </c>
      <c r="K17" s="272">
        <v>-1.4E-2</v>
      </c>
      <c r="L17" s="268"/>
    </row>
    <row r="18" spans="1:12" s="7" customFormat="1" ht="13.35" customHeight="1" x14ac:dyDescent="0.2">
      <c r="B18" s="269" t="s">
        <v>158</v>
      </c>
      <c r="C18" s="217">
        <v>29</v>
      </c>
      <c r="D18" s="218">
        <v>28</v>
      </c>
      <c r="E18" s="219">
        <v>57</v>
      </c>
      <c r="F18" s="217">
        <v>24</v>
      </c>
      <c r="G18" s="218">
        <v>23</v>
      </c>
      <c r="H18" s="219">
        <v>47</v>
      </c>
      <c r="I18" s="217">
        <v>20</v>
      </c>
      <c r="J18" s="218">
        <v>22</v>
      </c>
      <c r="K18" s="219">
        <v>42</v>
      </c>
      <c r="L18" s="268"/>
    </row>
    <row r="19" spans="1:12" s="7" customFormat="1" ht="14.1" customHeight="1" thickBot="1" x14ac:dyDescent="0.25">
      <c r="B19" s="282" t="s">
        <v>159</v>
      </c>
      <c r="C19" s="283" t="s">
        <v>160</v>
      </c>
      <c r="D19" s="284" t="s">
        <v>160</v>
      </c>
      <c r="E19" s="285" t="s">
        <v>160</v>
      </c>
      <c r="F19" s="286">
        <v>4043</v>
      </c>
      <c r="G19" s="287">
        <v>3873</v>
      </c>
      <c r="H19" s="288">
        <v>7916</v>
      </c>
      <c r="I19" s="286">
        <v>3989</v>
      </c>
      <c r="J19" s="287">
        <v>3899</v>
      </c>
      <c r="K19" s="288">
        <v>7888</v>
      </c>
      <c r="L19" s="268"/>
    </row>
    <row r="20" spans="1:12" s="7" customFormat="1" ht="14.1" customHeight="1" thickBot="1" x14ac:dyDescent="0.25">
      <c r="B20" s="207"/>
      <c r="C20" s="240"/>
      <c r="D20" s="240"/>
      <c r="E20" s="241"/>
      <c r="F20" s="241"/>
      <c r="G20" s="240"/>
      <c r="H20" s="241"/>
      <c r="I20" s="207"/>
      <c r="J20" s="207"/>
      <c r="K20" s="207"/>
    </row>
    <row r="21" spans="1:12" ht="13.35" customHeight="1" x14ac:dyDescent="0.2">
      <c r="A21" s="246" t="s">
        <v>161</v>
      </c>
      <c r="B21" s="247" t="s">
        <v>161</v>
      </c>
      <c r="C21" s="248" t="s">
        <v>26</v>
      </c>
      <c r="D21" s="249" t="s">
        <v>26</v>
      </c>
      <c r="E21" s="250" t="s">
        <v>26</v>
      </c>
      <c r="F21" s="248" t="s">
        <v>27</v>
      </c>
      <c r="G21" s="249" t="s">
        <v>27</v>
      </c>
      <c r="H21" s="250" t="s">
        <v>27</v>
      </c>
      <c r="I21" s="248" t="s">
        <v>28</v>
      </c>
      <c r="J21" s="249" t="s">
        <v>28</v>
      </c>
      <c r="K21" s="250" t="s">
        <v>28</v>
      </c>
      <c r="L21" s="251"/>
    </row>
    <row r="22" spans="1:12" ht="14.1" customHeight="1" thickBot="1" x14ac:dyDescent="0.25">
      <c r="A22" s="289"/>
      <c r="B22" s="253"/>
      <c r="C22" s="254" t="s">
        <v>30</v>
      </c>
      <c r="D22" s="255" t="s">
        <v>31</v>
      </c>
      <c r="E22" s="256" t="s">
        <v>32</v>
      </c>
      <c r="F22" s="254" t="s">
        <v>30</v>
      </c>
      <c r="G22" s="255" t="s">
        <v>31</v>
      </c>
      <c r="H22" s="256" t="s">
        <v>32</v>
      </c>
      <c r="I22" s="254" t="s">
        <v>30</v>
      </c>
      <c r="J22" s="255" t="s">
        <v>31</v>
      </c>
      <c r="K22" s="256" t="s">
        <v>32</v>
      </c>
      <c r="L22" s="251"/>
    </row>
    <row r="23" spans="1:12" s="7" customFormat="1" ht="14.1" customHeight="1" thickBot="1" x14ac:dyDescent="0.25">
      <c r="A23" s="206"/>
      <c r="B23" s="207"/>
      <c r="C23" s="290"/>
      <c r="D23" s="290"/>
      <c r="E23" s="291"/>
      <c r="F23" s="290"/>
      <c r="G23" s="206"/>
      <c r="H23" s="291"/>
      <c r="I23" s="206"/>
      <c r="J23" s="206"/>
      <c r="K23" s="206"/>
    </row>
    <row r="24" spans="1:12" s="7" customFormat="1" ht="14.1" customHeight="1" thickBot="1" x14ac:dyDescent="0.25">
      <c r="B24" s="242" t="s">
        <v>162</v>
      </c>
      <c r="C24" s="292"/>
    </row>
    <row r="25" spans="1:12" s="7" customFormat="1" ht="13.35" customHeight="1" x14ac:dyDescent="0.2">
      <c r="B25" s="293" t="s">
        <v>163</v>
      </c>
      <c r="C25" s="294">
        <v>39.9</v>
      </c>
      <c r="D25" s="295">
        <v>38.5</v>
      </c>
      <c r="E25" s="296">
        <v>39.200000000000003</v>
      </c>
      <c r="F25" s="296">
        <v>41.6</v>
      </c>
      <c r="G25" s="296">
        <v>40.799999999999997</v>
      </c>
      <c r="H25" s="296">
        <v>41.2</v>
      </c>
      <c r="I25" s="294">
        <v>42.5</v>
      </c>
      <c r="J25" s="295">
        <v>41.8</v>
      </c>
      <c r="K25" s="296">
        <v>42.2</v>
      </c>
      <c r="L25" s="264"/>
    </row>
    <row r="26" spans="1:12" s="7" customFormat="1" ht="13.35" customHeight="1" x14ac:dyDescent="0.2">
      <c r="B26" s="297" t="s">
        <v>47</v>
      </c>
      <c r="C26" s="298">
        <v>6.4000000000000001E-2</v>
      </c>
      <c r="D26" s="299">
        <v>1.2999999999999999E-2</v>
      </c>
      <c r="E26" s="300">
        <v>0.04</v>
      </c>
      <c r="F26" s="300">
        <v>4.2999999999999997E-2</v>
      </c>
      <c r="G26" s="300">
        <v>0.06</v>
      </c>
      <c r="H26" s="300">
        <v>5.0999999999999997E-2</v>
      </c>
      <c r="I26" s="298">
        <v>2.1999999999999999E-2</v>
      </c>
      <c r="J26" s="299">
        <v>2.5000000000000001E-2</v>
      </c>
      <c r="K26" s="300">
        <v>2.4E-2</v>
      </c>
      <c r="L26" s="264"/>
    </row>
    <row r="27" spans="1:12" s="7" customFormat="1" ht="13.35" customHeight="1" x14ac:dyDescent="0.2">
      <c r="B27" s="301" t="s">
        <v>164</v>
      </c>
      <c r="C27" s="302">
        <v>18.2</v>
      </c>
      <c r="D27" s="303">
        <v>17.5</v>
      </c>
      <c r="E27" s="304">
        <v>17.8</v>
      </c>
      <c r="F27" s="304">
        <v>19.899999999999999</v>
      </c>
      <c r="G27" s="304">
        <v>18.899999999999999</v>
      </c>
      <c r="H27" s="304">
        <v>19.399999999999999</v>
      </c>
      <c r="I27" s="302">
        <v>19.7</v>
      </c>
      <c r="J27" s="303">
        <v>19.100000000000001</v>
      </c>
      <c r="K27" s="304">
        <v>19.399999999999999</v>
      </c>
      <c r="L27" s="268"/>
    </row>
    <row r="28" spans="1:12" s="7" customFormat="1" ht="14.1" customHeight="1" thickBot="1" x14ac:dyDescent="0.25">
      <c r="B28" s="282" t="s">
        <v>47</v>
      </c>
      <c r="C28" s="305">
        <v>1.7000000000000001E-2</v>
      </c>
      <c r="D28" s="306">
        <v>2.3E-2</v>
      </c>
      <c r="E28" s="307">
        <v>1.7000000000000001E-2</v>
      </c>
      <c r="F28" s="305">
        <v>9.2999999999999999E-2</v>
      </c>
      <c r="G28" s="306">
        <v>0.08</v>
      </c>
      <c r="H28" s="307">
        <v>0.09</v>
      </c>
      <c r="I28" s="305">
        <v>-0.01</v>
      </c>
      <c r="J28" s="306">
        <v>1.0999999999999999E-2</v>
      </c>
      <c r="K28" s="307">
        <v>0</v>
      </c>
      <c r="L28" s="268"/>
    </row>
    <row r="29" spans="1:12" s="7" customFormat="1" ht="14.1" customHeight="1" thickBot="1" x14ac:dyDescent="0.25">
      <c r="B29" s="207"/>
      <c r="C29" s="290"/>
      <c r="D29" s="290"/>
      <c r="E29" s="290"/>
      <c r="F29" s="290"/>
      <c r="G29" s="290"/>
      <c r="H29" s="290"/>
      <c r="I29" s="206"/>
      <c r="J29" s="206"/>
      <c r="K29" s="206"/>
    </row>
    <row r="30" spans="1:12" s="7" customFormat="1" ht="14.1" customHeight="1" thickBot="1" x14ac:dyDescent="0.25">
      <c r="B30" s="242" t="s">
        <v>165</v>
      </c>
      <c r="C30" s="308"/>
    </row>
    <row r="31" spans="1:12" s="7" customFormat="1" ht="13.35" customHeight="1" x14ac:dyDescent="0.2">
      <c r="B31" s="293" t="s">
        <v>166</v>
      </c>
      <c r="C31" s="309">
        <v>1.0999999999999999E-2</v>
      </c>
      <c r="D31" s="310">
        <v>1.0999999999999999E-2</v>
      </c>
      <c r="E31" s="311">
        <v>1.0999999999999999E-2</v>
      </c>
      <c r="F31" s="309">
        <v>1.0999999999999999E-2</v>
      </c>
      <c r="G31" s="310">
        <v>1.0999999999999999E-2</v>
      </c>
      <c r="H31" s="311">
        <v>1.0999999999999999E-2</v>
      </c>
      <c r="I31" s="309">
        <v>1.2999999999999999E-2</v>
      </c>
      <c r="J31" s="310">
        <v>1.2E-2</v>
      </c>
      <c r="K31" s="311">
        <v>1.2E-2</v>
      </c>
      <c r="L31" s="264"/>
    </row>
    <row r="32" spans="1:12" s="7" customFormat="1" ht="14.1" customHeight="1" thickBot="1" x14ac:dyDescent="0.25">
      <c r="B32" s="312" t="s">
        <v>167</v>
      </c>
      <c r="C32" s="305">
        <v>0.01</v>
      </c>
      <c r="D32" s="306">
        <v>1.0999999999999999E-2</v>
      </c>
      <c r="E32" s="307">
        <v>0.01</v>
      </c>
      <c r="F32" s="305">
        <v>0.01</v>
      </c>
      <c r="G32" s="306">
        <v>1.0999999999999999E-2</v>
      </c>
      <c r="H32" s="307">
        <v>1.0999999999999999E-2</v>
      </c>
      <c r="I32" s="305">
        <v>8.9999999999999993E-3</v>
      </c>
      <c r="J32" s="306">
        <v>0.01</v>
      </c>
      <c r="K32" s="307">
        <v>0.01</v>
      </c>
      <c r="L32" s="264"/>
    </row>
    <row r="33" spans="2:12" s="7" customFormat="1" ht="14.1" customHeight="1" thickBot="1" x14ac:dyDescent="0.25">
      <c r="B33" s="207"/>
      <c r="C33" s="290"/>
      <c r="D33" s="290"/>
      <c r="E33" s="290"/>
      <c r="F33" s="290"/>
      <c r="G33" s="290"/>
      <c r="H33" s="290"/>
      <c r="I33" s="206"/>
      <c r="J33" s="206"/>
      <c r="K33" s="206"/>
    </row>
    <row r="34" spans="2:12" s="7" customFormat="1" ht="14.1" customHeight="1" thickBot="1" x14ac:dyDescent="0.25">
      <c r="B34" s="242" t="s">
        <v>168</v>
      </c>
      <c r="C34" s="308"/>
    </row>
    <row r="35" spans="2:12" s="7" customFormat="1" ht="13.35" customHeight="1" x14ac:dyDescent="0.2">
      <c r="B35" s="293" t="s">
        <v>169</v>
      </c>
      <c r="C35" s="309">
        <v>0.78200000000000003</v>
      </c>
      <c r="D35" s="310">
        <v>0.755</v>
      </c>
      <c r="E35" s="311">
        <v>0.755</v>
      </c>
      <c r="F35" s="309">
        <v>0.72499999999999998</v>
      </c>
      <c r="G35" s="310">
        <v>0.69799999999999995</v>
      </c>
      <c r="H35" s="311">
        <v>0.69799999999999995</v>
      </c>
      <c r="I35" s="309">
        <v>0.66800000000000004</v>
      </c>
      <c r="J35" s="310">
        <v>0.629</v>
      </c>
      <c r="K35" s="311">
        <v>0.629</v>
      </c>
      <c r="L35" s="268"/>
    </row>
    <row r="36" spans="2:12" s="7" customFormat="1" ht="14.1" customHeight="1" thickBot="1" x14ac:dyDescent="0.25">
      <c r="B36" s="312" t="s">
        <v>170</v>
      </c>
      <c r="C36" s="305">
        <v>0.129</v>
      </c>
      <c r="D36" s="306">
        <v>0.16800000000000001</v>
      </c>
      <c r="E36" s="307">
        <v>0.16800000000000001</v>
      </c>
      <c r="F36" s="305">
        <v>0.20799999999999999</v>
      </c>
      <c r="G36" s="306">
        <v>0.24399999999999999</v>
      </c>
      <c r="H36" s="307">
        <v>0.24399999999999999</v>
      </c>
      <c r="I36" s="305">
        <v>0.28000000000000003</v>
      </c>
      <c r="J36" s="306">
        <v>0.32600000000000001</v>
      </c>
      <c r="K36" s="307">
        <v>0.32600000000000001</v>
      </c>
      <c r="L36" s="268"/>
    </row>
    <row r="37" spans="2:12" s="7" customFormat="1" ht="14.1" customHeight="1" thickBot="1" x14ac:dyDescent="0.25">
      <c r="B37" s="207"/>
      <c r="C37" s="290"/>
      <c r="D37" s="290"/>
      <c r="E37" s="290"/>
      <c r="F37" s="290"/>
      <c r="G37" s="290"/>
      <c r="H37" s="290"/>
      <c r="I37" s="206"/>
      <c r="J37" s="206"/>
      <c r="K37" s="206"/>
    </row>
    <row r="38" spans="2:12" s="7" customFormat="1" ht="14.1" customHeight="1" thickBot="1" x14ac:dyDescent="0.25">
      <c r="B38" s="242" t="s">
        <v>171</v>
      </c>
      <c r="C38" s="308"/>
    </row>
    <row r="39" spans="2:12" s="7" customFormat="1" ht="13.35" customHeight="1" x14ac:dyDescent="0.2">
      <c r="B39" s="293" t="s">
        <v>172</v>
      </c>
      <c r="C39" s="313">
        <v>8395</v>
      </c>
      <c r="D39" s="314">
        <v>8373</v>
      </c>
      <c r="E39" s="315">
        <v>8373</v>
      </c>
      <c r="F39" s="313">
        <v>8347</v>
      </c>
      <c r="G39" s="314">
        <v>8283</v>
      </c>
      <c r="H39" s="315">
        <v>8283</v>
      </c>
      <c r="I39" s="313">
        <v>8234</v>
      </c>
      <c r="J39" s="314">
        <v>8198</v>
      </c>
      <c r="K39" s="315">
        <v>8198</v>
      </c>
      <c r="L39" s="268"/>
    </row>
    <row r="40" spans="2:12" s="7" customFormat="1" ht="13.35" customHeight="1" x14ac:dyDescent="0.2">
      <c r="B40" s="269" t="s">
        <v>173</v>
      </c>
      <c r="C40" s="217">
        <v>1404</v>
      </c>
      <c r="D40" s="218">
        <v>1745</v>
      </c>
      <c r="E40" s="219">
        <v>1745</v>
      </c>
      <c r="F40" s="217">
        <v>2080</v>
      </c>
      <c r="G40" s="218">
        <v>2428</v>
      </c>
      <c r="H40" s="219">
        <v>2428</v>
      </c>
      <c r="I40" s="217">
        <v>2775</v>
      </c>
      <c r="J40" s="218">
        <v>3202</v>
      </c>
      <c r="K40" s="219">
        <v>3202</v>
      </c>
      <c r="L40" s="268"/>
    </row>
    <row r="41" spans="2:12" s="7" customFormat="1" ht="13.35" customHeight="1" x14ac:dyDescent="0.2">
      <c r="B41" s="216" t="s">
        <v>174</v>
      </c>
      <c r="C41" s="217">
        <v>14448</v>
      </c>
      <c r="D41" s="218">
        <v>14307</v>
      </c>
      <c r="E41" s="219">
        <v>14307</v>
      </c>
      <c r="F41" s="217">
        <v>14093</v>
      </c>
      <c r="G41" s="218">
        <v>13859</v>
      </c>
      <c r="H41" s="219">
        <v>13859</v>
      </c>
      <c r="I41" s="217">
        <v>13875</v>
      </c>
      <c r="J41" s="218">
        <v>13863</v>
      </c>
      <c r="K41" s="219">
        <v>13863</v>
      </c>
      <c r="L41" s="268"/>
    </row>
    <row r="42" spans="2:12" s="7" customFormat="1" ht="13.35" customHeight="1" x14ac:dyDescent="0.2">
      <c r="B42" s="297" t="s">
        <v>175</v>
      </c>
      <c r="C42" s="316">
        <v>6453</v>
      </c>
      <c r="D42" s="317">
        <v>7774</v>
      </c>
      <c r="E42" s="318">
        <v>7774</v>
      </c>
      <c r="F42" s="316">
        <v>8953</v>
      </c>
      <c r="G42" s="317">
        <v>9835</v>
      </c>
      <c r="H42" s="318">
        <v>9835</v>
      </c>
      <c r="I42" s="316">
        <v>10468</v>
      </c>
      <c r="J42" s="317">
        <v>10806</v>
      </c>
      <c r="K42" s="318">
        <v>10806</v>
      </c>
      <c r="L42" s="268"/>
    </row>
    <row r="43" spans="2:12" s="7" customFormat="1" ht="13.35" customHeight="1" x14ac:dyDescent="0.2">
      <c r="B43" s="301" t="s">
        <v>176</v>
      </c>
      <c r="C43" s="302">
        <v>342.2</v>
      </c>
      <c r="D43" s="303">
        <v>387</v>
      </c>
      <c r="E43" s="304">
        <v>364.6</v>
      </c>
      <c r="F43" s="302">
        <v>389.1</v>
      </c>
      <c r="G43" s="303">
        <v>429.5</v>
      </c>
      <c r="H43" s="304">
        <v>409.3</v>
      </c>
      <c r="I43" s="302">
        <v>436.5</v>
      </c>
      <c r="J43" s="303">
        <v>446.1</v>
      </c>
      <c r="K43" s="304">
        <v>441.3</v>
      </c>
      <c r="L43" s="268"/>
    </row>
    <row r="44" spans="2:12" s="7" customFormat="1" ht="14.1" customHeight="1" thickBot="1" x14ac:dyDescent="0.25">
      <c r="B44" s="312" t="s">
        <v>177</v>
      </c>
      <c r="C44" s="319">
        <v>14</v>
      </c>
      <c r="D44" s="320">
        <v>15.2</v>
      </c>
      <c r="E44" s="321">
        <v>14.6</v>
      </c>
      <c r="F44" s="319">
        <v>16.8</v>
      </c>
      <c r="G44" s="320">
        <v>16.2</v>
      </c>
      <c r="H44" s="321">
        <v>16.5</v>
      </c>
      <c r="I44" s="319">
        <v>16.7</v>
      </c>
      <c r="J44" s="320">
        <v>17</v>
      </c>
      <c r="K44" s="321">
        <v>16.8</v>
      </c>
      <c r="L44" s="268"/>
    </row>
    <row r="45" spans="2:12" s="7" customFormat="1" ht="14.1" customHeight="1" thickBot="1" x14ac:dyDescent="0.25">
      <c r="B45" s="207"/>
      <c r="C45" s="290"/>
      <c r="D45" s="290"/>
      <c r="E45" s="290"/>
      <c r="F45" s="290"/>
      <c r="G45" s="290"/>
      <c r="H45" s="290"/>
      <c r="I45" s="206"/>
      <c r="J45" s="206"/>
      <c r="K45" s="206"/>
    </row>
    <row r="46" spans="2:12" s="7" customFormat="1" ht="14.1" customHeight="1" thickBot="1" x14ac:dyDescent="0.25">
      <c r="B46" s="242" t="s">
        <v>178</v>
      </c>
      <c r="C46" s="308"/>
    </row>
    <row r="47" spans="2:12" s="7" customFormat="1" ht="13.35" customHeight="1" x14ac:dyDescent="0.2">
      <c r="B47" s="293" t="s">
        <v>179</v>
      </c>
      <c r="C47" s="309">
        <v>0.23100000000000001</v>
      </c>
      <c r="D47" s="310">
        <v>0.22800000000000001</v>
      </c>
      <c r="E47" s="311">
        <v>0.22800000000000001</v>
      </c>
      <c r="F47" s="309">
        <v>0.23</v>
      </c>
      <c r="G47" s="310">
        <v>0.22900000000000001</v>
      </c>
      <c r="H47" s="311">
        <v>0.22900000000000001</v>
      </c>
      <c r="I47" s="309">
        <v>0.23100000000000001</v>
      </c>
      <c r="J47" s="310">
        <v>0.246</v>
      </c>
      <c r="K47" s="311">
        <v>0.246</v>
      </c>
      <c r="L47" s="268"/>
    </row>
    <row r="48" spans="2:12" s="7" customFormat="1" ht="14.1" customHeight="1" thickBot="1" x14ac:dyDescent="0.25">
      <c r="B48" s="312" t="s">
        <v>180</v>
      </c>
      <c r="C48" s="322">
        <v>1.91</v>
      </c>
      <c r="D48" s="323">
        <v>1.9</v>
      </c>
      <c r="E48" s="324">
        <v>1.9</v>
      </c>
      <c r="F48" s="322">
        <v>1.89</v>
      </c>
      <c r="G48" s="323">
        <v>1.88</v>
      </c>
      <c r="H48" s="324">
        <v>1.88</v>
      </c>
      <c r="I48" s="322">
        <v>1.88</v>
      </c>
      <c r="J48" s="323">
        <v>1.87</v>
      </c>
      <c r="K48" s="324">
        <v>1.87</v>
      </c>
      <c r="L48" s="268"/>
    </row>
    <row r="49" spans="1:12" s="7" customFormat="1" ht="14.1" customHeight="1" thickBot="1" x14ac:dyDescent="0.25">
      <c r="B49" s="207"/>
      <c r="C49" s="207"/>
      <c r="D49" s="207"/>
      <c r="E49" s="207"/>
      <c r="F49" s="207"/>
      <c r="G49" s="207"/>
      <c r="H49" s="207"/>
      <c r="I49" s="207"/>
      <c r="J49" s="207"/>
      <c r="K49" s="207"/>
    </row>
    <row r="50" spans="1:12" ht="13.35" customHeight="1" x14ac:dyDescent="0.2">
      <c r="A50" s="246" t="s">
        <v>152</v>
      </c>
      <c r="B50" s="247" t="s">
        <v>152</v>
      </c>
      <c r="C50" s="248" t="s">
        <v>26</v>
      </c>
      <c r="D50" s="249" t="s">
        <v>26</v>
      </c>
      <c r="E50" s="250" t="s">
        <v>26</v>
      </c>
      <c r="F50" s="248" t="s">
        <v>27</v>
      </c>
      <c r="G50" s="249" t="s">
        <v>27</v>
      </c>
      <c r="H50" s="250" t="s">
        <v>27</v>
      </c>
      <c r="I50" s="248" t="s">
        <v>28</v>
      </c>
      <c r="J50" s="249" t="s">
        <v>28</v>
      </c>
      <c r="K50" s="250" t="s">
        <v>28</v>
      </c>
      <c r="L50" s="251"/>
    </row>
    <row r="51" spans="1:12" ht="14.1" customHeight="1" thickBot="1" x14ac:dyDescent="0.25">
      <c r="A51" s="252"/>
      <c r="B51" s="253" t="s">
        <v>29</v>
      </c>
      <c r="C51" s="254" t="s">
        <v>30</v>
      </c>
      <c r="D51" s="255" t="s">
        <v>31</v>
      </c>
      <c r="E51" s="256" t="s">
        <v>32</v>
      </c>
      <c r="F51" s="254" t="s">
        <v>30</v>
      </c>
      <c r="G51" s="255" t="s">
        <v>31</v>
      </c>
      <c r="H51" s="256" t="s">
        <v>32</v>
      </c>
      <c r="I51" s="254" t="s">
        <v>30</v>
      </c>
      <c r="J51" s="255" t="s">
        <v>31</v>
      </c>
      <c r="K51" s="256" t="s">
        <v>32</v>
      </c>
      <c r="L51" s="251"/>
    </row>
    <row r="52" spans="1:12" s="7" customFormat="1" ht="14.1" customHeight="1" thickBot="1" x14ac:dyDescent="0.25">
      <c r="A52" s="206"/>
      <c r="B52" s="207"/>
      <c r="C52" s="240"/>
      <c r="D52" s="240"/>
      <c r="E52" s="241"/>
      <c r="F52" s="241"/>
      <c r="G52" s="240"/>
      <c r="H52" s="241"/>
      <c r="I52" s="207"/>
      <c r="J52" s="207"/>
      <c r="K52" s="207"/>
    </row>
    <row r="53" spans="1:12" s="7" customFormat="1" ht="13.35" customHeight="1" x14ac:dyDescent="0.2">
      <c r="B53" s="257" t="s">
        <v>33</v>
      </c>
      <c r="C53" s="325">
        <v>4754</v>
      </c>
      <c r="D53" s="326">
        <v>4745</v>
      </c>
      <c r="E53" s="327">
        <v>9499</v>
      </c>
      <c r="F53" s="325">
        <v>4903</v>
      </c>
      <c r="G53" s="326">
        <v>4930</v>
      </c>
      <c r="H53" s="327">
        <v>9833</v>
      </c>
      <c r="I53" s="325">
        <v>4836</v>
      </c>
      <c r="J53" s="326">
        <v>4859</v>
      </c>
      <c r="K53" s="327">
        <v>9695</v>
      </c>
      <c r="L53" s="264"/>
    </row>
    <row r="54" spans="1:12" s="7" customFormat="1" ht="13.35" customHeight="1" x14ac:dyDescent="0.2">
      <c r="B54" s="274" t="s">
        <v>47</v>
      </c>
      <c r="C54" s="275">
        <v>3.2000000000000001E-2</v>
      </c>
      <c r="D54" s="276">
        <v>7.0000000000000001E-3</v>
      </c>
      <c r="E54" s="277">
        <v>1.9E-2</v>
      </c>
      <c r="F54" s="275">
        <v>3.1E-2</v>
      </c>
      <c r="G54" s="276">
        <v>3.9E-2</v>
      </c>
      <c r="H54" s="277">
        <v>3.5000000000000003E-2</v>
      </c>
      <c r="I54" s="275">
        <v>-1.4E-2</v>
      </c>
      <c r="J54" s="276">
        <v>-1.4E-2</v>
      </c>
      <c r="K54" s="277">
        <v>-1.4E-2</v>
      </c>
      <c r="L54" s="268"/>
    </row>
    <row r="55" spans="1:12" s="7" customFormat="1" ht="13.35" customHeight="1" x14ac:dyDescent="0.2">
      <c r="B55" s="278" t="s">
        <v>44</v>
      </c>
      <c r="C55" s="279">
        <v>1296</v>
      </c>
      <c r="D55" s="280">
        <v>1244</v>
      </c>
      <c r="E55" s="281">
        <v>2540</v>
      </c>
      <c r="F55" s="279">
        <v>1347</v>
      </c>
      <c r="G55" s="280">
        <v>1325</v>
      </c>
      <c r="H55" s="281">
        <v>2672</v>
      </c>
      <c r="I55" s="279">
        <v>1330</v>
      </c>
      <c r="J55" s="280">
        <v>1314</v>
      </c>
      <c r="K55" s="281">
        <v>2644</v>
      </c>
      <c r="L55" s="264"/>
    </row>
    <row r="56" spans="1:12" s="7" customFormat="1" ht="13.35" customHeight="1" x14ac:dyDescent="0.2">
      <c r="B56" s="269" t="s">
        <v>47</v>
      </c>
      <c r="C56" s="270">
        <v>0.161</v>
      </c>
      <c r="D56" s="271">
        <v>4.7E-2</v>
      </c>
      <c r="E56" s="272">
        <v>0.10199999999999999</v>
      </c>
      <c r="F56" s="270">
        <v>3.9E-2</v>
      </c>
      <c r="G56" s="271">
        <v>6.5000000000000002E-2</v>
      </c>
      <c r="H56" s="272">
        <v>5.1999999999999998E-2</v>
      </c>
      <c r="I56" s="270">
        <v>-1.2999999999999999E-2</v>
      </c>
      <c r="J56" s="271">
        <v>-8.0000000000000002E-3</v>
      </c>
      <c r="K56" s="272">
        <v>-0.01</v>
      </c>
      <c r="L56" s="268"/>
    </row>
    <row r="57" spans="1:12" s="7" customFormat="1" ht="13.35" customHeight="1" x14ac:dyDescent="0.2">
      <c r="B57" s="274" t="s">
        <v>48</v>
      </c>
      <c r="C57" s="275">
        <v>0.27300000000000002</v>
      </c>
      <c r="D57" s="276">
        <v>0.26200000000000001</v>
      </c>
      <c r="E57" s="277">
        <v>0.26700000000000002</v>
      </c>
      <c r="F57" s="275">
        <v>0.27500000000000002</v>
      </c>
      <c r="G57" s="276">
        <v>0.26900000000000002</v>
      </c>
      <c r="H57" s="277">
        <v>0.27200000000000002</v>
      </c>
      <c r="I57" s="275">
        <v>0.27500000000000002</v>
      </c>
      <c r="J57" s="276">
        <v>0.27</v>
      </c>
      <c r="K57" s="277">
        <v>0.27300000000000002</v>
      </c>
      <c r="L57" s="268"/>
    </row>
    <row r="58" spans="1:12" s="7" customFormat="1" ht="13.35" customHeight="1" x14ac:dyDescent="0.2">
      <c r="B58" s="278" t="s">
        <v>181</v>
      </c>
      <c r="C58" s="328">
        <v>490</v>
      </c>
      <c r="D58" s="329">
        <v>445</v>
      </c>
      <c r="E58" s="330">
        <v>935</v>
      </c>
      <c r="F58" s="328">
        <v>507</v>
      </c>
      <c r="G58" s="329">
        <v>427</v>
      </c>
      <c r="H58" s="330">
        <v>934</v>
      </c>
      <c r="I58" s="331">
        <v>457</v>
      </c>
      <c r="J58" s="332">
        <v>355</v>
      </c>
      <c r="K58" s="330">
        <v>812</v>
      </c>
      <c r="L58" s="264"/>
    </row>
    <row r="59" spans="1:12" s="7" customFormat="1" ht="13.35" customHeight="1" x14ac:dyDescent="0.2">
      <c r="B59" s="274" t="s">
        <v>47</v>
      </c>
      <c r="C59" s="275">
        <v>0.47099999999999997</v>
      </c>
      <c r="D59" s="276">
        <v>0.24</v>
      </c>
      <c r="E59" s="277">
        <v>0.35099999999999998</v>
      </c>
      <c r="F59" s="275">
        <v>3.5000000000000003E-2</v>
      </c>
      <c r="G59" s="276">
        <v>-0.04</v>
      </c>
      <c r="H59" s="277">
        <v>-1E-3</v>
      </c>
      <c r="I59" s="275">
        <v>-9.9000000000000005E-2</v>
      </c>
      <c r="J59" s="276">
        <v>-0.16900000000000001</v>
      </c>
      <c r="K59" s="277">
        <v>-0.13100000000000001</v>
      </c>
      <c r="L59" s="268"/>
    </row>
    <row r="60" spans="1:12" s="7" customFormat="1" ht="13.35" customHeight="1" x14ac:dyDescent="0.2">
      <c r="B60" s="278" t="s">
        <v>404</v>
      </c>
      <c r="C60" s="279">
        <v>595</v>
      </c>
      <c r="D60" s="280">
        <v>626</v>
      </c>
      <c r="E60" s="281">
        <v>1221</v>
      </c>
      <c r="F60" s="279">
        <v>538</v>
      </c>
      <c r="G60" s="280">
        <v>637</v>
      </c>
      <c r="H60" s="281">
        <v>1175</v>
      </c>
      <c r="I60" s="279">
        <v>570</v>
      </c>
      <c r="J60" s="280">
        <v>637</v>
      </c>
      <c r="K60" s="281">
        <v>1207</v>
      </c>
      <c r="L60" s="264"/>
    </row>
    <row r="61" spans="1:12" s="7" customFormat="1" ht="13.35" customHeight="1" x14ac:dyDescent="0.2">
      <c r="B61" s="274" t="s">
        <v>47</v>
      </c>
      <c r="C61" s="275">
        <v>0.14599999999999999</v>
      </c>
      <c r="D61" s="276">
        <v>-0.13100000000000001</v>
      </c>
      <c r="E61" s="277">
        <v>-1.4999999999999999E-2</v>
      </c>
      <c r="F61" s="275">
        <v>-9.6000000000000002E-2</v>
      </c>
      <c r="G61" s="276">
        <v>1.7999999999999999E-2</v>
      </c>
      <c r="H61" s="277">
        <v>-3.7999999999999999E-2</v>
      </c>
      <c r="I61" s="275">
        <v>5.8999999999999997E-2</v>
      </c>
      <c r="J61" s="276">
        <v>0</v>
      </c>
      <c r="K61" s="277">
        <v>2.7E-2</v>
      </c>
      <c r="L61" s="268"/>
    </row>
    <row r="62" spans="1:12" s="7" customFormat="1" ht="13.35" customHeight="1" x14ac:dyDescent="0.2">
      <c r="B62" s="278" t="s">
        <v>183</v>
      </c>
      <c r="C62" s="279">
        <v>499</v>
      </c>
      <c r="D62" s="280">
        <v>587</v>
      </c>
      <c r="E62" s="281">
        <v>1086</v>
      </c>
      <c r="F62" s="279">
        <v>798</v>
      </c>
      <c r="G62" s="280">
        <v>225</v>
      </c>
      <c r="H62" s="281">
        <v>1023</v>
      </c>
      <c r="I62" s="279">
        <v>817</v>
      </c>
      <c r="J62" s="280">
        <v>208</v>
      </c>
      <c r="K62" s="281">
        <v>1025</v>
      </c>
      <c r="L62" s="264"/>
    </row>
    <row r="63" spans="1:12" s="7" customFormat="1" ht="14.1" customHeight="1" thickBot="1" x14ac:dyDescent="0.25">
      <c r="B63" s="282" t="s">
        <v>47</v>
      </c>
      <c r="C63" s="305">
        <v>0.46300000000000002</v>
      </c>
      <c r="D63" s="306">
        <v>1.1990000000000001</v>
      </c>
      <c r="E63" s="307">
        <v>0.78600000000000003</v>
      </c>
      <c r="F63" s="305">
        <v>0.59899999999999998</v>
      </c>
      <c r="G63" s="306">
        <v>-0.61699999999999999</v>
      </c>
      <c r="H63" s="307">
        <v>-5.8000000000000003E-2</v>
      </c>
      <c r="I63" s="305">
        <v>2.4E-2</v>
      </c>
      <c r="J63" s="306">
        <v>-7.5999999999999998E-2</v>
      </c>
      <c r="K63" s="307">
        <v>2E-3</v>
      </c>
      <c r="L63" s="268"/>
    </row>
    <row r="64" spans="1:12" s="7" customFormat="1" ht="13.35" customHeight="1" x14ac:dyDescent="0.2">
      <c r="B64" s="206"/>
      <c r="C64" s="291"/>
      <c r="D64" s="206"/>
      <c r="E64" s="206"/>
      <c r="F64" s="206"/>
      <c r="G64" s="206"/>
      <c r="H64" s="206"/>
      <c r="I64" s="206"/>
      <c r="J64" s="206"/>
      <c r="K64" s="206"/>
    </row>
    <row r="65" spans="1:27" s="7" customFormat="1" ht="14.1" customHeight="1" x14ac:dyDescent="0.2">
      <c r="B65" s="578" t="s">
        <v>184</v>
      </c>
      <c r="C65" s="578"/>
      <c r="D65" s="578"/>
      <c r="E65" s="578"/>
      <c r="F65" s="578"/>
      <c r="G65" s="578"/>
      <c r="H65" s="578"/>
      <c r="I65" s="578"/>
      <c r="J65" s="578"/>
      <c r="K65" s="578"/>
    </row>
    <row r="66" spans="1:27" s="7" customFormat="1" ht="13.35" customHeight="1" x14ac:dyDescent="0.2">
      <c r="B66" s="578"/>
      <c r="C66" s="578"/>
      <c r="D66" s="578"/>
      <c r="E66" s="578"/>
      <c r="F66" s="578"/>
      <c r="G66" s="578"/>
      <c r="H66" s="578"/>
      <c r="I66" s="578"/>
      <c r="J66" s="578"/>
      <c r="K66" s="578"/>
    </row>
    <row r="67" spans="1:27" s="7" customFormat="1" ht="13.35" customHeight="1" x14ac:dyDescent="0.2">
      <c r="B67" s="578"/>
      <c r="C67" s="578"/>
      <c r="D67" s="578"/>
      <c r="E67" s="578"/>
      <c r="F67" s="578"/>
      <c r="G67" s="578"/>
      <c r="H67" s="578"/>
      <c r="I67" s="578"/>
      <c r="J67" s="578"/>
      <c r="K67" s="578"/>
    </row>
    <row r="68" spans="1:27" s="7" customFormat="1" ht="13.35" customHeight="1" x14ac:dyDescent="0.2">
      <c r="B68" s="578" t="s">
        <v>185</v>
      </c>
      <c r="C68" s="577"/>
      <c r="D68" s="577"/>
      <c r="E68" s="577"/>
      <c r="F68" s="577"/>
      <c r="G68" s="577"/>
      <c r="H68" s="577"/>
      <c r="I68" s="577"/>
      <c r="J68" s="577"/>
      <c r="K68" s="577"/>
    </row>
    <row r="69" spans="1:27" s="7" customFormat="1" ht="13.35" customHeight="1" x14ac:dyDescent="0.2">
      <c r="B69" s="578" t="s">
        <v>186</v>
      </c>
      <c r="C69" s="578"/>
      <c r="D69" s="578"/>
      <c r="E69" s="578"/>
      <c r="F69" s="578"/>
      <c r="G69" s="578"/>
      <c r="H69" s="578"/>
      <c r="I69" s="578"/>
      <c r="J69" s="578"/>
      <c r="K69" s="578"/>
    </row>
    <row r="70" spans="1:27" s="7" customFormat="1" ht="13.35" customHeight="1" x14ac:dyDescent="0.2">
      <c r="B70" s="578" t="s">
        <v>187</v>
      </c>
      <c r="C70" s="577"/>
      <c r="D70" s="577"/>
      <c r="E70" s="577"/>
      <c r="F70" s="577"/>
      <c r="G70" s="577"/>
      <c r="H70" s="577"/>
      <c r="I70" s="577"/>
      <c r="J70" s="577"/>
      <c r="K70" s="577"/>
    </row>
    <row r="71" spans="1:27" s="7" customFormat="1" ht="13.35" customHeight="1" x14ac:dyDescent="0.2"/>
    <row r="72" spans="1:27" s="7" customFormat="1" ht="13.35" customHeight="1" x14ac:dyDescent="0.2">
      <c r="B72" s="576" t="s">
        <v>74</v>
      </c>
      <c r="C72" s="574"/>
      <c r="D72" s="574"/>
      <c r="E72" s="574"/>
      <c r="F72" s="574"/>
      <c r="G72" s="574"/>
    </row>
    <row r="73" spans="1:27" s="7" customFormat="1" ht="13.35" customHeight="1" x14ac:dyDescent="0.2"/>
    <row r="74" spans="1:27" s="7" customFormat="1" ht="13.35" customHeight="1" x14ac:dyDescent="0.2">
      <c r="A74" s="576" t="s">
        <v>103</v>
      </c>
      <c r="B74" s="574"/>
    </row>
    <row r="75" spans="1:27" ht="13.35" customHeight="1" x14ac:dyDescent="0.2">
      <c r="B75" s="333"/>
      <c r="C75" s="333"/>
      <c r="D75" s="334"/>
      <c r="E75" s="334"/>
      <c r="F75" s="334"/>
      <c r="G75" s="334"/>
      <c r="H75" s="334"/>
      <c r="I75" s="334"/>
      <c r="J75" s="334"/>
      <c r="K75" s="334"/>
      <c r="L75" s="334"/>
      <c r="M75" s="334"/>
      <c r="N75" s="334"/>
      <c r="O75" s="334"/>
      <c r="P75" s="334"/>
      <c r="Q75" s="334"/>
      <c r="R75" s="334"/>
      <c r="S75" s="334"/>
      <c r="T75" s="334"/>
      <c r="U75" s="334"/>
      <c r="V75" s="334"/>
      <c r="W75" s="334"/>
      <c r="X75" s="334"/>
      <c r="Y75" s="334"/>
      <c r="Z75" s="334"/>
      <c r="AA75" s="334"/>
    </row>
    <row r="76" spans="1:27" ht="13.35" customHeight="1" x14ac:dyDescent="0.2"/>
    <row r="77" spans="1:27" ht="13.35" customHeight="1" x14ac:dyDescent="0.2"/>
    <row r="78" spans="1:27" ht="13.35" customHeight="1" x14ac:dyDescent="0.2"/>
    <row r="79" spans="1:27" ht="13.35" customHeight="1" x14ac:dyDescent="0.2"/>
    <row r="80" spans="1:27" ht="13.35" customHeight="1" x14ac:dyDescent="0.2"/>
    <row r="81" ht="13.35" customHeight="1" x14ac:dyDescent="0.2"/>
    <row r="82" ht="13.35" customHeight="1" x14ac:dyDescent="0.2"/>
    <row r="83" ht="13.35" customHeight="1" x14ac:dyDescent="0.2"/>
  </sheetData>
  <mergeCells count="6">
    <mergeCell ref="A74:B74"/>
    <mergeCell ref="B65:K67"/>
    <mergeCell ref="B68:K68"/>
    <mergeCell ref="B69:K69"/>
    <mergeCell ref="B70:K70"/>
    <mergeCell ref="B72:G72"/>
  </mergeCells>
  <conditionalFormatting sqref="C7:K19 C25:K28 C31:K32 C35:K36 C39:K44 C47:K48 C53:K63">
    <cfRule type="cellIs" dxfId="3" priority="1" operator="lessThan">
      <formula>0</formula>
    </cfRule>
  </conditionalFormatting>
  <pageMargins left="0.74803149606299213" right="0.74803149606299213" top="0.98425196850393704" bottom="0.98425196850393704" header="0.51181102362204722" footer="0.51181102362204722"/>
  <pageSetup paperSize="9" scale="46" orientation="landscape" r:id="rId1"/>
  <customProperties>
    <customPr name="_pios_id" r:id="rId2"/>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1A1DE-8151-48A4-8305-B875ACFF1E10}">
  <sheetPr>
    <pageSetUpPr fitToPage="1"/>
  </sheetPr>
  <dimension ref="A1:F82"/>
  <sheetViews>
    <sheetView showRuler="0" view="pageBreakPreview" topLeftCell="A22" zoomScale="120" zoomScaleNormal="100" zoomScaleSheetLayoutView="80" workbookViewId="0">
      <selection activeCell="B68" sqref="B68"/>
    </sheetView>
  </sheetViews>
  <sheetFormatPr defaultColWidth="13.140625" defaultRowHeight="12.75" x14ac:dyDescent="0.2"/>
  <cols>
    <col min="1" max="1" width="0.85546875" customWidth="1"/>
    <col min="2" max="2" width="55.28515625" customWidth="1"/>
    <col min="3" max="5" width="12.42578125" customWidth="1"/>
    <col min="6" max="6" width="2.42578125" customWidth="1"/>
    <col min="7" max="7" width="1.7109375" customWidth="1"/>
    <col min="8" max="8" width="2.42578125" customWidth="1"/>
    <col min="20" max="20" width="0.85546875" customWidth="1"/>
    <col min="21" max="21" width="1.28515625" customWidth="1"/>
  </cols>
  <sheetData>
    <row r="1" spans="1:6" ht="13.35" customHeight="1" x14ac:dyDescent="0.2"/>
    <row r="2" spans="1:6" ht="27.6" customHeight="1" x14ac:dyDescent="0.35">
      <c r="B2" s="335" t="s">
        <v>188</v>
      </c>
      <c r="C2" s="7"/>
      <c r="D2" s="7"/>
      <c r="E2" s="7"/>
    </row>
    <row r="3" spans="1:6" ht="14.1" customHeight="1" thickBot="1" x14ac:dyDescent="0.25">
      <c r="B3" s="7"/>
      <c r="C3" s="7"/>
      <c r="D3" s="7"/>
      <c r="E3" s="7"/>
    </row>
    <row r="4" spans="1:6" ht="13.35" customHeight="1" x14ac:dyDescent="0.2">
      <c r="A4" s="336" t="s">
        <v>152</v>
      </c>
      <c r="B4" s="337" t="s">
        <v>189</v>
      </c>
      <c r="C4" s="338" t="s">
        <v>28</v>
      </c>
      <c r="D4" s="339" t="s">
        <v>28</v>
      </c>
      <c r="E4" s="340" t="s">
        <v>28</v>
      </c>
      <c r="F4" s="251"/>
    </row>
    <row r="5" spans="1:6" ht="14.1" customHeight="1" thickBot="1" x14ac:dyDescent="0.25">
      <c r="A5" s="341"/>
      <c r="B5" s="341" t="s">
        <v>29</v>
      </c>
      <c r="C5" s="342" t="s">
        <v>30</v>
      </c>
      <c r="D5" s="343" t="s">
        <v>31</v>
      </c>
      <c r="E5" s="344" t="s">
        <v>32</v>
      </c>
      <c r="F5" s="251"/>
    </row>
    <row r="6" spans="1:6" ht="14.1" customHeight="1" thickBot="1" x14ac:dyDescent="0.25">
      <c r="A6" s="345"/>
      <c r="B6" s="207"/>
      <c r="C6" s="207"/>
      <c r="D6" s="207"/>
      <c r="E6" s="207"/>
    </row>
    <row r="7" spans="1:6" ht="13.35" customHeight="1" x14ac:dyDescent="0.2">
      <c r="B7" s="346" t="s">
        <v>190</v>
      </c>
      <c r="C7" s="347"/>
      <c r="D7" s="348"/>
      <c r="E7" s="349"/>
      <c r="F7" s="251"/>
    </row>
    <row r="8" spans="1:6" ht="13.35" customHeight="1" x14ac:dyDescent="0.2">
      <c r="B8" s="301" t="s">
        <v>191</v>
      </c>
      <c r="C8" s="350">
        <v>949000000</v>
      </c>
      <c r="D8" s="351">
        <v>922000000</v>
      </c>
      <c r="E8" s="352">
        <f>C8+D8</f>
        <v>1871000000</v>
      </c>
      <c r="F8" s="251"/>
    </row>
    <row r="9" spans="1:6" ht="13.35" customHeight="1" x14ac:dyDescent="0.2">
      <c r="B9" s="269" t="s">
        <v>47</v>
      </c>
      <c r="C9" s="353"/>
      <c r="D9" s="354"/>
      <c r="E9" s="355"/>
      <c r="F9" s="251"/>
    </row>
    <row r="10" spans="1:6" ht="13.35" customHeight="1" x14ac:dyDescent="0.2">
      <c r="B10" s="269" t="s">
        <v>192</v>
      </c>
      <c r="C10" s="356">
        <v>336000000</v>
      </c>
      <c r="D10" s="357">
        <v>311000000</v>
      </c>
      <c r="E10" s="358">
        <f>C10+D10</f>
        <v>647000000</v>
      </c>
      <c r="F10" s="251"/>
    </row>
    <row r="11" spans="1:6" ht="13.35" customHeight="1" x14ac:dyDescent="0.2">
      <c r="B11" s="273" t="s">
        <v>47</v>
      </c>
      <c r="C11" s="353"/>
      <c r="D11" s="354"/>
      <c r="E11" s="355"/>
      <c r="F11" s="251"/>
    </row>
    <row r="12" spans="1:6" ht="13.35" customHeight="1" x14ac:dyDescent="0.2">
      <c r="B12" s="269" t="s">
        <v>193</v>
      </c>
      <c r="C12" s="356">
        <v>232000000</v>
      </c>
      <c r="D12" s="357">
        <v>228000000</v>
      </c>
      <c r="E12" s="358">
        <f>C12+D12</f>
        <v>460000000</v>
      </c>
      <c r="F12" s="251"/>
    </row>
    <row r="13" spans="1:6" ht="13.35" customHeight="1" x14ac:dyDescent="0.2">
      <c r="B13" s="273" t="s">
        <v>47</v>
      </c>
      <c r="C13" s="353"/>
      <c r="D13" s="354"/>
      <c r="E13" s="355"/>
      <c r="F13" s="251"/>
    </row>
    <row r="14" spans="1:6" ht="13.35" customHeight="1" x14ac:dyDescent="0.2">
      <c r="B14" s="269" t="s">
        <v>194</v>
      </c>
      <c r="C14" s="356">
        <v>239000000</v>
      </c>
      <c r="D14" s="357">
        <v>236000000</v>
      </c>
      <c r="E14" s="358">
        <f>C14+D14</f>
        <v>475000000</v>
      </c>
      <c r="F14" s="251"/>
    </row>
    <row r="15" spans="1:6" ht="13.35" customHeight="1" x14ac:dyDescent="0.2">
      <c r="B15" s="359" t="s">
        <v>47</v>
      </c>
      <c r="C15" s="360"/>
      <c r="D15" s="361"/>
      <c r="E15" s="362"/>
      <c r="F15" s="251"/>
    </row>
    <row r="16" spans="1:6" ht="13.35" customHeight="1" x14ac:dyDescent="0.2">
      <c r="B16" s="363" t="s">
        <v>195</v>
      </c>
      <c r="C16" s="364">
        <v>573000000</v>
      </c>
      <c r="D16" s="365">
        <v>564000000</v>
      </c>
      <c r="E16" s="366">
        <f>C16+D16</f>
        <v>1137000000</v>
      </c>
      <c r="F16" s="251"/>
    </row>
    <row r="17" spans="2:6" ht="13.35" customHeight="1" x14ac:dyDescent="0.2">
      <c r="B17" s="367" t="s">
        <v>47</v>
      </c>
      <c r="C17" s="353"/>
      <c r="D17" s="354"/>
      <c r="E17" s="355"/>
      <c r="F17" s="251"/>
    </row>
    <row r="18" spans="2:6" ht="13.35" customHeight="1" x14ac:dyDescent="0.2">
      <c r="B18" s="269" t="s">
        <v>196</v>
      </c>
      <c r="C18" s="356">
        <v>507000000</v>
      </c>
      <c r="D18" s="357">
        <v>506000000</v>
      </c>
      <c r="E18" s="358">
        <f>C18+D18</f>
        <v>1013000000</v>
      </c>
      <c r="F18" s="251"/>
    </row>
    <row r="19" spans="2:6" ht="13.35" customHeight="1" x14ac:dyDescent="0.2">
      <c r="B19" s="359" t="s">
        <v>47</v>
      </c>
      <c r="C19" s="360"/>
      <c r="D19" s="361"/>
      <c r="E19" s="362"/>
      <c r="F19" s="251"/>
    </row>
    <row r="20" spans="2:6" ht="13.35" customHeight="1" x14ac:dyDescent="0.2">
      <c r="B20" s="301" t="s">
        <v>197</v>
      </c>
      <c r="C20" s="364">
        <v>882000000</v>
      </c>
      <c r="D20" s="365">
        <v>969000000</v>
      </c>
      <c r="E20" s="366">
        <f>C20+D20</f>
        <v>1851000000</v>
      </c>
      <c r="F20" s="251"/>
    </row>
    <row r="21" spans="2:6" ht="13.35" customHeight="1" x14ac:dyDescent="0.2">
      <c r="B21" s="368" t="s">
        <v>47</v>
      </c>
      <c r="C21" s="369"/>
      <c r="D21" s="370"/>
      <c r="E21" s="371"/>
      <c r="F21" s="251"/>
    </row>
    <row r="22" spans="2:6" ht="13.35" customHeight="1" x14ac:dyDescent="0.2">
      <c r="B22" s="372" t="s">
        <v>38</v>
      </c>
      <c r="C22" s="373">
        <v>240000000</v>
      </c>
      <c r="D22" s="374">
        <v>249000000</v>
      </c>
      <c r="E22" s="375">
        <f>C22+D22</f>
        <v>489000000</v>
      </c>
      <c r="F22" s="251"/>
    </row>
    <row r="23" spans="2:6" ht="13.35" customHeight="1" x14ac:dyDescent="0.2">
      <c r="B23" s="376" t="s">
        <v>157</v>
      </c>
      <c r="C23" s="377">
        <f>C60</f>
        <v>2644000000</v>
      </c>
      <c r="D23" s="378">
        <f>D60</f>
        <v>2704000000</v>
      </c>
      <c r="E23" s="379">
        <f>E60</f>
        <v>5348000000</v>
      </c>
      <c r="F23" s="251"/>
    </row>
    <row r="24" spans="2:6" ht="13.35" customHeight="1" x14ac:dyDescent="0.2">
      <c r="B24" s="269" t="s">
        <v>47</v>
      </c>
      <c r="C24" s="353"/>
      <c r="D24" s="354"/>
      <c r="E24" s="355"/>
      <c r="F24" s="251"/>
    </row>
    <row r="25" spans="2:6" ht="13.35" customHeight="1" x14ac:dyDescent="0.2">
      <c r="B25" s="269" t="s">
        <v>158</v>
      </c>
      <c r="C25" s="356">
        <v>99000000</v>
      </c>
      <c r="D25" s="357">
        <v>101000000</v>
      </c>
      <c r="E25" s="358">
        <v>200000000</v>
      </c>
      <c r="F25" s="251"/>
    </row>
    <row r="26" spans="2:6" ht="13.35" customHeight="1" x14ac:dyDescent="0.2">
      <c r="B26" s="269" t="s">
        <v>198</v>
      </c>
      <c r="C26" s="377">
        <v>2398000000</v>
      </c>
      <c r="D26" s="378">
        <v>2449000000</v>
      </c>
      <c r="E26" s="379">
        <v>4847000000</v>
      </c>
      <c r="F26" s="251"/>
    </row>
    <row r="27" spans="2:6" ht="14.1" customHeight="1" thickBot="1" x14ac:dyDescent="0.25">
      <c r="B27" s="282" t="s">
        <v>47</v>
      </c>
      <c r="C27" s="380"/>
      <c r="D27" s="381"/>
      <c r="E27" s="382"/>
      <c r="F27" s="251"/>
    </row>
    <row r="28" spans="2:6" ht="14.1" customHeight="1" thickBot="1" x14ac:dyDescent="0.25">
      <c r="B28" s="207"/>
      <c r="C28" s="206"/>
      <c r="D28" s="206"/>
      <c r="E28" s="206"/>
    </row>
    <row r="29" spans="2:6" ht="14.1" customHeight="1" thickBot="1" x14ac:dyDescent="0.25">
      <c r="B29" s="242" t="s">
        <v>199</v>
      </c>
      <c r="C29" s="383"/>
      <c r="D29" s="7"/>
      <c r="E29" s="7"/>
    </row>
    <row r="30" spans="2:6" ht="13.35" customHeight="1" x14ac:dyDescent="0.2">
      <c r="B30" s="293" t="s">
        <v>200</v>
      </c>
      <c r="C30" s="325">
        <v>817</v>
      </c>
      <c r="D30" s="326">
        <v>797</v>
      </c>
      <c r="E30" s="327">
        <f>C30+D30</f>
        <v>1614</v>
      </c>
      <c r="F30" s="251"/>
    </row>
    <row r="31" spans="2:6" ht="13.35" customHeight="1" x14ac:dyDescent="0.2">
      <c r="B31" s="368" t="s">
        <v>47</v>
      </c>
      <c r="C31" s="369"/>
      <c r="D31" s="370"/>
      <c r="E31" s="371"/>
      <c r="F31" s="251"/>
    </row>
    <row r="32" spans="2:6" ht="13.35" customHeight="1" x14ac:dyDescent="0.2">
      <c r="B32" s="372" t="s">
        <v>201</v>
      </c>
      <c r="C32" s="384">
        <v>1138</v>
      </c>
      <c r="D32" s="385">
        <v>1205</v>
      </c>
      <c r="E32" s="386">
        <f>C32+D32</f>
        <v>2343</v>
      </c>
      <c r="F32" s="251"/>
    </row>
    <row r="33" spans="1:6" ht="13.35" customHeight="1" x14ac:dyDescent="0.2">
      <c r="B33" s="297" t="s">
        <v>47</v>
      </c>
      <c r="C33" s="387"/>
      <c r="D33" s="388"/>
      <c r="E33" s="389"/>
      <c r="F33" s="251"/>
    </row>
    <row r="34" spans="1:6" ht="13.35" customHeight="1" x14ac:dyDescent="0.2">
      <c r="B34" s="301" t="s">
        <v>202</v>
      </c>
      <c r="C34" s="390">
        <v>689</v>
      </c>
      <c r="D34" s="391">
        <v>702</v>
      </c>
      <c r="E34" s="392">
        <f>C34+D34</f>
        <v>1391</v>
      </c>
      <c r="F34" s="251"/>
    </row>
    <row r="35" spans="1:6" ht="14.1" customHeight="1" thickBot="1" x14ac:dyDescent="0.25">
      <c r="B35" s="282" t="s">
        <v>47</v>
      </c>
      <c r="C35" s="380"/>
      <c r="D35" s="381"/>
      <c r="E35" s="382"/>
      <c r="F35" s="251"/>
    </row>
    <row r="36" spans="1:6" ht="13.35" customHeight="1" x14ac:dyDescent="0.2">
      <c r="B36" s="206"/>
      <c r="C36" s="206"/>
      <c r="D36" s="206"/>
      <c r="E36" s="206"/>
    </row>
    <row r="37" spans="1:6" ht="13.35" customHeight="1" x14ac:dyDescent="0.2">
      <c r="B37" s="576" t="s">
        <v>74</v>
      </c>
      <c r="C37" s="574"/>
      <c r="D37" s="574"/>
      <c r="E37" s="574"/>
    </row>
    <row r="38" spans="1:6" ht="13.35" customHeight="1" x14ac:dyDescent="0.2">
      <c r="B38" s="7"/>
      <c r="C38" s="7"/>
      <c r="D38" s="7"/>
      <c r="E38" s="7"/>
    </row>
    <row r="39" spans="1:6" ht="13.35" customHeight="1" x14ac:dyDescent="0.2">
      <c r="B39" s="576" t="s">
        <v>203</v>
      </c>
      <c r="C39" s="574"/>
      <c r="D39" s="574"/>
      <c r="E39" s="574"/>
    </row>
    <row r="40" spans="1:6" ht="14.1" customHeight="1" thickBot="1" x14ac:dyDescent="0.25"/>
    <row r="41" spans="1:6" ht="13.35" customHeight="1" x14ac:dyDescent="0.2">
      <c r="A41" s="393" t="s">
        <v>204</v>
      </c>
      <c r="B41" s="394" t="s">
        <v>161</v>
      </c>
      <c r="C41" s="338" t="s">
        <v>28</v>
      </c>
      <c r="D41" s="339" t="s">
        <v>28</v>
      </c>
      <c r="E41" s="340" t="s">
        <v>28</v>
      </c>
      <c r="F41" s="251"/>
    </row>
    <row r="42" spans="1:6" ht="14.1" customHeight="1" thickBot="1" x14ac:dyDescent="0.25">
      <c r="A42" s="395"/>
      <c r="B42" s="396"/>
      <c r="C42" s="342" t="s">
        <v>30</v>
      </c>
      <c r="D42" s="343" t="s">
        <v>31</v>
      </c>
      <c r="E42" s="344" t="s">
        <v>32</v>
      </c>
      <c r="F42" s="251"/>
    </row>
    <row r="43" spans="1:6" s="7" customFormat="1" ht="14.1" customHeight="1" thickBot="1" x14ac:dyDescent="0.25">
      <c r="A43" s="206"/>
      <c r="B43" s="207"/>
      <c r="C43" s="206"/>
      <c r="D43" s="206"/>
      <c r="E43" s="206"/>
    </row>
    <row r="44" spans="1:6" s="7" customFormat="1" ht="14.1" customHeight="1" thickBot="1" x14ac:dyDescent="0.25">
      <c r="B44" s="242" t="s">
        <v>205</v>
      </c>
      <c r="C44" s="383"/>
    </row>
    <row r="45" spans="1:6" s="7" customFormat="1" ht="13.35" customHeight="1" x14ac:dyDescent="0.2">
      <c r="B45" s="257" t="s">
        <v>206</v>
      </c>
      <c r="C45" s="313">
        <v>2204</v>
      </c>
      <c r="D45" s="314">
        <v>2085</v>
      </c>
      <c r="E45" s="327">
        <v>2085</v>
      </c>
      <c r="F45" s="268"/>
    </row>
    <row r="46" spans="1:6" s="7" customFormat="1" ht="13.35" customHeight="1" x14ac:dyDescent="0.2">
      <c r="B46" s="269" t="s">
        <v>207</v>
      </c>
      <c r="C46" s="217">
        <v>869</v>
      </c>
      <c r="D46" s="218">
        <v>711</v>
      </c>
      <c r="E46" s="267">
        <v>711</v>
      </c>
      <c r="F46" s="268"/>
    </row>
    <row r="47" spans="1:6" s="7" customFormat="1" ht="13.35" customHeight="1" x14ac:dyDescent="0.2">
      <c r="B47" s="297" t="s">
        <v>208</v>
      </c>
      <c r="C47" s="316">
        <v>1336</v>
      </c>
      <c r="D47" s="317">
        <v>1374</v>
      </c>
      <c r="E47" s="397">
        <v>1374</v>
      </c>
      <c r="F47" s="268"/>
    </row>
    <row r="48" spans="1:6" s="7" customFormat="1" ht="13.35" customHeight="1" x14ac:dyDescent="0.2">
      <c r="B48" s="398" t="s">
        <v>209</v>
      </c>
      <c r="C48" s="399">
        <v>1307</v>
      </c>
      <c r="D48" s="400">
        <v>1292</v>
      </c>
      <c r="E48" s="392">
        <v>1292</v>
      </c>
      <c r="F48" s="268"/>
    </row>
    <row r="49" spans="1:6" s="7" customFormat="1" ht="13.35" customHeight="1" x14ac:dyDescent="0.2">
      <c r="B49" s="269" t="s">
        <v>210</v>
      </c>
      <c r="C49" s="217">
        <v>617</v>
      </c>
      <c r="D49" s="218">
        <v>595</v>
      </c>
      <c r="E49" s="267">
        <v>595</v>
      </c>
      <c r="F49" s="268"/>
    </row>
    <row r="50" spans="1:6" s="7" customFormat="1" ht="13.35" customHeight="1" x14ac:dyDescent="0.2">
      <c r="B50" s="273" t="s">
        <v>211</v>
      </c>
      <c r="C50" s="217">
        <v>112</v>
      </c>
      <c r="D50" s="218">
        <v>127</v>
      </c>
      <c r="E50" s="267">
        <v>127</v>
      </c>
      <c r="F50" s="268"/>
    </row>
    <row r="51" spans="1:6" s="7" customFormat="1" ht="13.35" customHeight="1" x14ac:dyDescent="0.2">
      <c r="B51" s="269" t="s">
        <v>212</v>
      </c>
      <c r="C51" s="217">
        <v>690</v>
      </c>
      <c r="D51" s="218">
        <v>697</v>
      </c>
      <c r="E51" s="267">
        <v>697</v>
      </c>
      <c r="F51" s="268"/>
    </row>
    <row r="52" spans="1:6" s="7" customFormat="1" ht="13.35" customHeight="1" x14ac:dyDescent="0.2">
      <c r="B52" s="359" t="s">
        <v>213</v>
      </c>
      <c r="C52" s="316">
        <v>82</v>
      </c>
      <c r="D52" s="317">
        <v>93</v>
      </c>
      <c r="E52" s="397">
        <v>93</v>
      </c>
      <c r="F52" s="268"/>
    </row>
    <row r="53" spans="1:6" s="7" customFormat="1" ht="13.35" customHeight="1" x14ac:dyDescent="0.2">
      <c r="B53" s="401" t="s">
        <v>214</v>
      </c>
      <c r="C53" s="402">
        <v>149</v>
      </c>
      <c r="D53" s="403">
        <v>152</v>
      </c>
      <c r="E53" s="404">
        <v>152</v>
      </c>
      <c r="F53" s="268"/>
    </row>
    <row r="54" spans="1:6" s="7" customFormat="1" ht="13.35" customHeight="1" x14ac:dyDescent="0.2">
      <c r="B54" s="401" t="s">
        <v>215</v>
      </c>
      <c r="C54" s="405">
        <v>4162</v>
      </c>
      <c r="D54" s="406">
        <v>4222</v>
      </c>
      <c r="E54" s="407">
        <v>4222</v>
      </c>
      <c r="F54" s="268"/>
    </row>
    <row r="55" spans="1:6" s="7" customFormat="1" ht="14.1" customHeight="1" thickBot="1" x14ac:dyDescent="0.25">
      <c r="B55" s="408" t="s">
        <v>216</v>
      </c>
      <c r="C55" s="409">
        <v>2533</v>
      </c>
      <c r="D55" s="410">
        <v>2582</v>
      </c>
      <c r="E55" s="411">
        <v>2582</v>
      </c>
      <c r="F55" s="268"/>
    </row>
    <row r="56" spans="1:6" s="7" customFormat="1" ht="14.1" customHeight="1" thickBot="1" x14ac:dyDescent="0.25">
      <c r="B56" s="207"/>
      <c r="C56" s="207"/>
      <c r="D56" s="207"/>
      <c r="E56" s="207"/>
    </row>
    <row r="57" spans="1:6" ht="13.35" customHeight="1" x14ac:dyDescent="0.2">
      <c r="A57" s="393" t="s">
        <v>152</v>
      </c>
      <c r="B57" s="412" t="s">
        <v>152</v>
      </c>
      <c r="C57" s="338" t="s">
        <v>28</v>
      </c>
      <c r="D57" s="339" t="s">
        <v>28</v>
      </c>
      <c r="E57" s="340" t="s">
        <v>28</v>
      </c>
      <c r="F57" s="251"/>
    </row>
    <row r="58" spans="1:6" ht="14.1" customHeight="1" thickBot="1" x14ac:dyDescent="0.25">
      <c r="A58" s="413"/>
      <c r="B58" s="414" t="s">
        <v>29</v>
      </c>
      <c r="C58" s="342" t="s">
        <v>30</v>
      </c>
      <c r="D58" s="343" t="s">
        <v>31</v>
      </c>
      <c r="E58" s="344" t="s">
        <v>32</v>
      </c>
      <c r="F58" s="251"/>
    </row>
    <row r="59" spans="1:6" s="7" customFormat="1" ht="14.1" customHeight="1" thickBot="1" x14ac:dyDescent="0.25">
      <c r="A59" s="206"/>
      <c r="B59" s="207"/>
      <c r="C59" s="207"/>
      <c r="D59" s="207"/>
      <c r="E59" s="207"/>
    </row>
    <row r="60" spans="1:6" ht="13.35" customHeight="1" x14ac:dyDescent="0.2">
      <c r="A60" s="7"/>
      <c r="B60" s="257" t="s">
        <v>33</v>
      </c>
      <c r="C60" s="415">
        <v>2644000000</v>
      </c>
      <c r="D60" s="416">
        <v>2704000000</v>
      </c>
      <c r="E60" s="417">
        <v>5348000000</v>
      </c>
      <c r="F60" s="251"/>
    </row>
    <row r="61" spans="1:6" ht="13.35" customHeight="1" x14ac:dyDescent="0.2">
      <c r="A61" s="7"/>
      <c r="B61" s="274" t="s">
        <v>47</v>
      </c>
      <c r="C61" s="387"/>
      <c r="D61" s="388"/>
      <c r="E61" s="418"/>
      <c r="F61" s="251"/>
    </row>
    <row r="62" spans="1:6" ht="13.35" customHeight="1" x14ac:dyDescent="0.2">
      <c r="A62" s="7"/>
      <c r="B62" s="278" t="s">
        <v>44</v>
      </c>
      <c r="C62" s="419">
        <v>656000000</v>
      </c>
      <c r="D62" s="420">
        <v>675000000</v>
      </c>
      <c r="E62" s="352">
        <v>1331000000</v>
      </c>
      <c r="F62" s="251"/>
    </row>
    <row r="63" spans="1:6" ht="13.35" customHeight="1" x14ac:dyDescent="0.2">
      <c r="A63" s="7"/>
      <c r="B63" s="269" t="s">
        <v>47</v>
      </c>
      <c r="C63" s="421"/>
      <c r="D63" s="422"/>
      <c r="E63" s="423"/>
      <c r="F63" s="251"/>
    </row>
    <row r="64" spans="1:6" ht="13.35" customHeight="1" x14ac:dyDescent="0.2">
      <c r="A64" s="7"/>
      <c r="B64" s="274" t="s">
        <v>48</v>
      </c>
      <c r="C64" s="424">
        <f>(C62/C60)*100</f>
        <v>24.810892586989411</v>
      </c>
      <c r="D64" s="425">
        <f>(D62/D60)*100</f>
        <v>24.963017751479292</v>
      </c>
      <c r="E64" s="426">
        <f>(E62/E60)*100</f>
        <v>24.887808526551982</v>
      </c>
      <c r="F64" s="251"/>
    </row>
    <row r="65" spans="1:6" ht="13.35" customHeight="1" x14ac:dyDescent="0.2">
      <c r="A65" s="7"/>
      <c r="B65" s="278" t="s">
        <v>181</v>
      </c>
      <c r="C65" s="427">
        <v>296000000</v>
      </c>
      <c r="D65" s="428">
        <v>314000000</v>
      </c>
      <c r="E65" s="366">
        <v>610000000</v>
      </c>
      <c r="F65" s="251"/>
    </row>
    <row r="66" spans="1:6" ht="13.35" customHeight="1" x14ac:dyDescent="0.2">
      <c r="A66" s="7"/>
      <c r="B66" s="274" t="s">
        <v>47</v>
      </c>
      <c r="C66" s="429"/>
      <c r="D66" s="430"/>
      <c r="E66" s="418"/>
      <c r="F66" s="251"/>
    </row>
    <row r="67" spans="1:6" ht="13.35" customHeight="1" x14ac:dyDescent="0.2">
      <c r="A67" s="7"/>
      <c r="B67" s="278" t="s">
        <v>404</v>
      </c>
      <c r="C67" s="419">
        <v>269000000</v>
      </c>
      <c r="D67" s="420">
        <v>313000000</v>
      </c>
      <c r="E67" s="352">
        <v>582000000</v>
      </c>
      <c r="F67" s="251"/>
    </row>
    <row r="68" spans="1:6" ht="13.35" customHeight="1" x14ac:dyDescent="0.2">
      <c r="A68" s="7"/>
      <c r="B68" s="274" t="s">
        <v>47</v>
      </c>
      <c r="C68" s="429"/>
      <c r="D68" s="430"/>
      <c r="E68" s="418"/>
      <c r="F68" s="251"/>
    </row>
    <row r="69" spans="1:6" ht="13.35" customHeight="1" x14ac:dyDescent="0.2">
      <c r="A69" s="7"/>
      <c r="B69" s="278" t="s">
        <v>217</v>
      </c>
      <c r="C69" s="419">
        <v>97000000</v>
      </c>
      <c r="D69" s="420">
        <v>443000000</v>
      </c>
      <c r="E69" s="352">
        <v>540000000</v>
      </c>
      <c r="F69" s="251"/>
    </row>
    <row r="70" spans="1:6" ht="14.1" customHeight="1" thickBot="1" x14ac:dyDescent="0.25">
      <c r="A70" s="7"/>
      <c r="B70" s="282" t="s">
        <v>47</v>
      </c>
      <c r="C70" s="431"/>
      <c r="D70" s="432"/>
      <c r="E70" s="433"/>
      <c r="F70" s="251"/>
    </row>
    <row r="71" spans="1:6" ht="13.35" customHeight="1" x14ac:dyDescent="0.2">
      <c r="A71" s="7"/>
      <c r="B71" s="206"/>
      <c r="C71" s="206"/>
      <c r="D71" s="206"/>
      <c r="E71" s="206"/>
    </row>
    <row r="72" spans="1:6" ht="35.85" customHeight="1" x14ac:dyDescent="0.2">
      <c r="A72" s="7"/>
      <c r="B72" s="576" t="s">
        <v>218</v>
      </c>
      <c r="C72" s="574"/>
      <c r="D72" s="574"/>
      <c r="E72" s="574"/>
    </row>
    <row r="73" spans="1:6" ht="13.35" customHeight="1" x14ac:dyDescent="0.2">
      <c r="A73" s="7"/>
      <c r="B73" s="576" t="s">
        <v>219</v>
      </c>
      <c r="C73" s="574"/>
      <c r="D73" s="574"/>
      <c r="E73" s="574"/>
    </row>
    <row r="74" spans="1:6" ht="13.35" customHeight="1" x14ac:dyDescent="0.2">
      <c r="A74" s="7"/>
      <c r="B74" s="244" t="s">
        <v>102</v>
      </c>
      <c r="C74" s="7"/>
      <c r="D74" s="7"/>
      <c r="E74" s="7"/>
    </row>
    <row r="75" spans="1:6" ht="13.35" customHeight="1" x14ac:dyDescent="0.2">
      <c r="A75" s="7"/>
      <c r="B75" s="7"/>
      <c r="C75" s="7"/>
      <c r="D75" s="7"/>
      <c r="E75" s="7"/>
    </row>
    <row r="76" spans="1:6" ht="13.35" customHeight="1" x14ac:dyDescent="0.2">
      <c r="A76" s="7"/>
      <c r="B76" s="244" t="s">
        <v>220</v>
      </c>
      <c r="C76" s="7"/>
      <c r="D76" s="7"/>
      <c r="E76" s="7"/>
    </row>
    <row r="77" spans="1:6" ht="13.35" customHeight="1" x14ac:dyDescent="0.2">
      <c r="A77" s="576" t="s">
        <v>103</v>
      </c>
      <c r="B77" s="574"/>
      <c r="C77" s="7"/>
      <c r="D77" s="7"/>
      <c r="E77" s="7"/>
    </row>
    <row r="78" spans="1:6" ht="13.35" customHeight="1" x14ac:dyDescent="0.2"/>
    <row r="79" spans="1:6" ht="13.35" customHeight="1" x14ac:dyDescent="0.2"/>
    <row r="80" spans="1:6" ht="13.35" customHeight="1" x14ac:dyDescent="0.2"/>
    <row r="81" ht="13.35" customHeight="1" x14ac:dyDescent="0.2"/>
    <row r="82" ht="13.35" customHeight="1" x14ac:dyDescent="0.2"/>
  </sheetData>
  <mergeCells count="5">
    <mergeCell ref="B37:E37"/>
    <mergeCell ref="B39:E39"/>
    <mergeCell ref="B72:E72"/>
    <mergeCell ref="B73:E73"/>
    <mergeCell ref="A77:B77"/>
  </mergeCells>
  <conditionalFormatting sqref="C7:E27 C30:E35 C45:E55 C60:E70">
    <cfRule type="cellIs" dxfId="2" priority="1" operator="lessThan">
      <formula>0</formula>
    </cfRule>
  </conditionalFormatting>
  <pageMargins left="0.74803149606299213" right="0.74803149606299213" top="0.98425196850393704" bottom="0.98425196850393704" header="0.51181102362204722" footer="0.51181102362204722"/>
  <pageSetup paperSize="9" scale="89" orientation="landscape" r:id="rId1"/>
  <customProperties>
    <customPr name="_pios_id" r:id="rId2"/>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6BE3B-5989-4CEA-8799-885A74801889}">
  <sheetPr>
    <pageSetUpPr fitToPage="1"/>
  </sheetPr>
  <dimension ref="A1:H49"/>
  <sheetViews>
    <sheetView showRuler="0" view="pageBreakPreview" zoomScale="79" zoomScaleNormal="100" workbookViewId="0">
      <selection activeCell="B29" sqref="B29"/>
    </sheetView>
  </sheetViews>
  <sheetFormatPr defaultColWidth="13.140625" defaultRowHeight="12.75" x14ac:dyDescent="0.2"/>
  <cols>
    <col min="1" max="1" width="0.85546875" customWidth="1"/>
    <col min="2" max="2" width="55.28515625" customWidth="1"/>
    <col min="3" max="5" width="12.42578125" customWidth="1"/>
    <col min="6" max="6" width="2.42578125" customWidth="1"/>
    <col min="7" max="9" width="12.42578125" customWidth="1"/>
  </cols>
  <sheetData>
    <row r="1" spans="1:6" ht="13.35" customHeight="1" x14ac:dyDescent="0.2"/>
    <row r="2" spans="1:6" s="7" customFormat="1" ht="27.6" customHeight="1" x14ac:dyDescent="0.35">
      <c r="B2" s="434" t="s">
        <v>221</v>
      </c>
    </row>
    <row r="3" spans="1:6" s="7" customFormat="1" ht="14.1" customHeight="1" thickBot="1" x14ac:dyDescent="0.25"/>
    <row r="4" spans="1:6" ht="13.35" customHeight="1" x14ac:dyDescent="0.2">
      <c r="A4" s="435" t="s">
        <v>152</v>
      </c>
      <c r="B4" s="436"/>
      <c r="C4" s="437" t="s">
        <v>28</v>
      </c>
      <c r="D4" s="438" t="s">
        <v>28</v>
      </c>
      <c r="E4" s="439" t="s">
        <v>28</v>
      </c>
      <c r="F4" s="251"/>
    </row>
    <row r="5" spans="1:6" ht="14.1" customHeight="1" thickBot="1" x14ac:dyDescent="0.25">
      <c r="A5" s="440"/>
      <c r="B5" s="441" t="s">
        <v>29</v>
      </c>
      <c r="C5" s="442" t="s">
        <v>30</v>
      </c>
      <c r="D5" s="443" t="s">
        <v>31</v>
      </c>
      <c r="E5" s="444" t="s">
        <v>32</v>
      </c>
      <c r="F5" s="251"/>
    </row>
    <row r="6" spans="1:6" s="7" customFormat="1" ht="14.1" customHeight="1" thickBot="1" x14ac:dyDescent="0.25">
      <c r="A6" s="206"/>
      <c r="B6" s="207"/>
      <c r="C6" s="206"/>
      <c r="D6" s="206"/>
      <c r="E6" s="206"/>
    </row>
    <row r="7" spans="1:6" s="7" customFormat="1" ht="14.1" customHeight="1" thickBot="1" x14ac:dyDescent="0.25">
      <c r="B7" s="242" t="s">
        <v>199</v>
      </c>
      <c r="C7" s="264"/>
    </row>
    <row r="8" spans="1:6" ht="13.35" customHeight="1" x14ac:dyDescent="0.2">
      <c r="A8" s="7"/>
      <c r="B8" s="445" t="s">
        <v>222</v>
      </c>
      <c r="C8" s="543">
        <v>1067000000</v>
      </c>
      <c r="D8" s="544">
        <v>1121000000</v>
      </c>
      <c r="E8" s="545">
        <v>2188000000</v>
      </c>
      <c r="F8" s="446"/>
    </row>
    <row r="9" spans="1:6" ht="13.35" customHeight="1" x14ac:dyDescent="0.2">
      <c r="A9" s="7"/>
      <c r="B9" s="447" t="s">
        <v>47</v>
      </c>
      <c r="C9" s="546"/>
      <c r="D9" s="361"/>
      <c r="E9" s="547"/>
      <c r="F9" s="446"/>
    </row>
    <row r="10" spans="1:6" ht="13.35" customHeight="1" x14ac:dyDescent="0.2">
      <c r="A10" s="7"/>
      <c r="B10" s="448" t="s">
        <v>223</v>
      </c>
      <c r="C10" s="548">
        <v>153000000</v>
      </c>
      <c r="D10" s="453">
        <v>158000000</v>
      </c>
      <c r="E10" s="549">
        <v>311000000</v>
      </c>
      <c r="F10" s="334"/>
    </row>
    <row r="11" spans="1:6" ht="13.35" customHeight="1" x14ac:dyDescent="0.2">
      <c r="A11" s="7"/>
      <c r="B11" s="447" t="s">
        <v>47</v>
      </c>
      <c r="C11" s="550"/>
      <c r="D11" s="354"/>
      <c r="E11" s="551"/>
      <c r="F11" s="334"/>
    </row>
    <row r="12" spans="1:6" ht="13.35" customHeight="1" x14ac:dyDescent="0.2">
      <c r="A12" s="7"/>
      <c r="B12" s="449" t="s">
        <v>38</v>
      </c>
      <c r="C12" s="552">
        <v>0</v>
      </c>
      <c r="D12" s="450">
        <v>0</v>
      </c>
      <c r="E12" s="553">
        <v>0</v>
      </c>
      <c r="F12" s="334"/>
    </row>
    <row r="13" spans="1:6" ht="13.35" customHeight="1" x14ac:dyDescent="0.2">
      <c r="A13" s="7"/>
      <c r="B13" s="448" t="s">
        <v>157</v>
      </c>
      <c r="C13" s="548">
        <v>1220000000</v>
      </c>
      <c r="D13" s="453">
        <v>1279000000</v>
      </c>
      <c r="E13" s="549">
        <v>2499000000</v>
      </c>
      <c r="F13" s="334"/>
    </row>
    <row r="14" spans="1:6" ht="13.35" customHeight="1" x14ac:dyDescent="0.2">
      <c r="A14" s="7"/>
      <c r="B14" s="447" t="s">
        <v>47</v>
      </c>
      <c r="C14" s="550"/>
      <c r="D14" s="354"/>
      <c r="E14" s="551"/>
      <c r="F14" s="334"/>
    </row>
    <row r="15" spans="1:6" ht="13.35" customHeight="1" x14ac:dyDescent="0.2">
      <c r="A15" s="7"/>
      <c r="B15" s="448" t="s">
        <v>224</v>
      </c>
      <c r="C15" s="552">
        <v>0</v>
      </c>
      <c r="D15" s="450">
        <v>0</v>
      </c>
      <c r="E15" s="553">
        <v>0</v>
      </c>
      <c r="F15" s="334"/>
    </row>
    <row r="16" spans="1:6" ht="14.1" customHeight="1" thickBot="1" x14ac:dyDescent="0.25">
      <c r="A16" s="7"/>
      <c r="B16" s="451" t="s">
        <v>47</v>
      </c>
      <c r="C16" s="554"/>
      <c r="D16" s="555"/>
      <c r="E16" s="556"/>
      <c r="F16" s="334"/>
    </row>
    <row r="17" spans="1:7" s="7" customFormat="1" ht="14.1" customHeight="1" thickBot="1" x14ac:dyDescent="0.25">
      <c r="B17" s="207"/>
      <c r="C17" s="452"/>
      <c r="D17" s="452"/>
      <c r="E17" s="452"/>
    </row>
    <row r="18" spans="1:7" ht="13.35" customHeight="1" x14ac:dyDescent="0.2">
      <c r="A18" s="435" t="s">
        <v>152</v>
      </c>
      <c r="B18" s="436"/>
      <c r="C18" s="437" t="s">
        <v>28</v>
      </c>
      <c r="D18" s="438" t="s">
        <v>28</v>
      </c>
      <c r="E18" s="439" t="s">
        <v>28</v>
      </c>
      <c r="F18" s="251"/>
    </row>
    <row r="19" spans="1:7" ht="14.1" customHeight="1" thickBot="1" x14ac:dyDescent="0.25">
      <c r="A19" s="440"/>
      <c r="B19" s="441" t="s">
        <v>29</v>
      </c>
      <c r="C19" s="442" t="s">
        <v>30</v>
      </c>
      <c r="D19" s="443" t="s">
        <v>31</v>
      </c>
      <c r="E19" s="444" t="s">
        <v>32</v>
      </c>
      <c r="F19" s="251"/>
    </row>
    <row r="20" spans="1:7" s="7" customFormat="1" ht="14.1" customHeight="1" thickBot="1" x14ac:dyDescent="0.25">
      <c r="A20" s="206"/>
      <c r="B20" s="207"/>
      <c r="C20" s="206"/>
      <c r="D20" s="206"/>
      <c r="E20" s="206"/>
    </row>
    <row r="21" spans="1:7" ht="13.35" customHeight="1" x14ac:dyDescent="0.2">
      <c r="A21" s="7"/>
      <c r="B21" s="557" t="s">
        <v>33</v>
      </c>
      <c r="C21" s="543">
        <v>1220000000</v>
      </c>
      <c r="D21" s="544">
        <v>1279000000</v>
      </c>
      <c r="E21" s="545">
        <v>2499000000</v>
      </c>
      <c r="F21" s="334"/>
    </row>
    <row r="22" spans="1:7" ht="13.35" customHeight="1" x14ac:dyDescent="0.2">
      <c r="A22" s="7"/>
      <c r="B22" s="558" t="s">
        <v>47</v>
      </c>
      <c r="C22" s="546"/>
      <c r="D22" s="361"/>
      <c r="E22" s="547"/>
      <c r="F22" s="334"/>
    </row>
    <row r="23" spans="1:7" ht="13.35" customHeight="1" x14ac:dyDescent="0.2">
      <c r="A23" s="7"/>
      <c r="B23" s="559" t="s">
        <v>44</v>
      </c>
      <c r="C23" s="548">
        <v>91000000</v>
      </c>
      <c r="D23" s="453">
        <v>114000000</v>
      </c>
      <c r="E23" s="549">
        <v>205000000</v>
      </c>
      <c r="F23" s="334"/>
    </row>
    <row r="24" spans="1:7" ht="13.35" customHeight="1" x14ac:dyDescent="0.2">
      <c r="A24" s="7"/>
      <c r="B24" s="560" t="s">
        <v>47</v>
      </c>
      <c r="C24" s="550"/>
      <c r="D24" s="354"/>
      <c r="E24" s="551"/>
      <c r="F24" s="334"/>
      <c r="G24" s="334"/>
    </row>
    <row r="25" spans="1:7" ht="13.35" customHeight="1" x14ac:dyDescent="0.2">
      <c r="A25" s="7"/>
      <c r="B25" s="558" t="s">
        <v>48</v>
      </c>
      <c r="C25" s="561">
        <f>(C23/C21)</f>
        <v>7.4590163934426232E-2</v>
      </c>
      <c r="D25" s="454">
        <f>(D23/D21)</f>
        <v>8.9132134480062547E-2</v>
      </c>
      <c r="E25" s="562">
        <f>(E23/E21)</f>
        <v>8.2032813125250098E-2</v>
      </c>
      <c r="F25" s="334"/>
      <c r="G25" s="334"/>
    </row>
    <row r="26" spans="1:7" ht="13.35" customHeight="1" x14ac:dyDescent="0.2">
      <c r="A26" s="7"/>
      <c r="B26" s="559" t="s">
        <v>181</v>
      </c>
      <c r="C26" s="548">
        <v>-26000000</v>
      </c>
      <c r="D26" s="453">
        <v>-9000000</v>
      </c>
      <c r="E26" s="549">
        <v>-35000000</v>
      </c>
      <c r="F26" s="334"/>
      <c r="G26" s="334"/>
    </row>
    <row r="27" spans="1:7" ht="13.35" customHeight="1" x14ac:dyDescent="0.2">
      <c r="A27" s="7"/>
      <c r="B27" s="558" t="s">
        <v>47</v>
      </c>
      <c r="C27" s="546"/>
      <c r="D27" s="361"/>
      <c r="E27" s="547"/>
      <c r="F27" s="334"/>
      <c r="G27" s="334"/>
    </row>
    <row r="28" spans="1:7" ht="13.35" customHeight="1" x14ac:dyDescent="0.2">
      <c r="A28" s="7"/>
      <c r="B28" s="559" t="s">
        <v>404</v>
      </c>
      <c r="C28" s="548">
        <v>59000000</v>
      </c>
      <c r="D28" s="453">
        <v>81000000</v>
      </c>
      <c r="E28" s="549">
        <v>140000000</v>
      </c>
      <c r="F28" s="334"/>
      <c r="G28" s="334"/>
    </row>
    <row r="29" spans="1:7" ht="13.35" customHeight="1" x14ac:dyDescent="0.2">
      <c r="A29" s="7"/>
      <c r="B29" s="558" t="s">
        <v>47</v>
      </c>
      <c r="C29" s="546"/>
      <c r="D29" s="361"/>
      <c r="E29" s="547"/>
      <c r="F29" s="334"/>
      <c r="G29" s="334"/>
    </row>
    <row r="30" spans="1:7" ht="13.35" customHeight="1" x14ac:dyDescent="0.2">
      <c r="A30" s="7"/>
      <c r="B30" s="559" t="s">
        <v>225</v>
      </c>
      <c r="C30" s="548">
        <v>-109000000</v>
      </c>
      <c r="D30" s="453">
        <v>75000000</v>
      </c>
      <c r="E30" s="549">
        <v>-34000000</v>
      </c>
      <c r="F30" s="334"/>
      <c r="G30" s="334"/>
    </row>
    <row r="31" spans="1:7" ht="14.1" customHeight="1" thickBot="1" x14ac:dyDescent="0.25">
      <c r="A31" s="7"/>
      <c r="B31" s="451" t="s">
        <v>47</v>
      </c>
      <c r="C31" s="563"/>
      <c r="D31" s="564"/>
      <c r="E31" s="565"/>
      <c r="F31" s="334"/>
      <c r="G31" s="334"/>
    </row>
    <row r="32" spans="1:7" s="7" customFormat="1" ht="13.35" customHeight="1" x14ac:dyDescent="0.2">
      <c r="B32" s="206"/>
      <c r="C32" s="455"/>
      <c r="D32" s="455"/>
      <c r="E32" s="455"/>
      <c r="F32" s="455"/>
      <c r="G32" s="455"/>
    </row>
    <row r="33" spans="1:8" s="7" customFormat="1" ht="13.35" customHeight="1" x14ac:dyDescent="0.2">
      <c r="B33" s="244" t="s">
        <v>226</v>
      </c>
      <c r="C33" s="455"/>
      <c r="D33" s="455"/>
      <c r="E33" s="455"/>
      <c r="F33" s="455"/>
      <c r="G33" s="455"/>
    </row>
    <row r="34" spans="1:8" s="7" customFormat="1" ht="13.35" customHeight="1" x14ac:dyDescent="0.2">
      <c r="B34" s="455"/>
      <c r="C34" s="455"/>
      <c r="D34" s="455"/>
      <c r="E34" s="455"/>
      <c r="F34" s="455"/>
      <c r="G34" s="455"/>
      <c r="H34" s="455"/>
    </row>
    <row r="35" spans="1:8" s="7" customFormat="1" ht="13.35" customHeight="1" x14ac:dyDescent="0.2">
      <c r="B35" s="244" t="s">
        <v>102</v>
      </c>
      <c r="C35" s="455"/>
      <c r="D35" s="455"/>
      <c r="E35" s="455"/>
      <c r="F35" s="455"/>
      <c r="G35" s="455"/>
      <c r="H35" s="455"/>
    </row>
    <row r="36" spans="1:8" s="7" customFormat="1" ht="13.35" customHeight="1" x14ac:dyDescent="0.2">
      <c r="B36" s="455"/>
      <c r="C36" s="455"/>
      <c r="D36" s="455"/>
      <c r="E36" s="455"/>
      <c r="F36" s="455"/>
      <c r="G36" s="455"/>
      <c r="H36" s="455"/>
    </row>
    <row r="37" spans="1:8" s="7" customFormat="1" ht="13.35" customHeight="1" x14ac:dyDescent="0.2">
      <c r="A37" s="576" t="s">
        <v>103</v>
      </c>
      <c r="B37" s="574"/>
      <c r="C37" s="456"/>
      <c r="D37" s="455"/>
      <c r="E37" s="455"/>
      <c r="F37" s="455"/>
      <c r="G37" s="455"/>
      <c r="H37" s="455"/>
    </row>
    <row r="38" spans="1:8" s="7" customFormat="1" ht="13.35" customHeight="1" x14ac:dyDescent="0.2"/>
    <row r="39" spans="1:8" ht="13.35" customHeight="1" x14ac:dyDescent="0.2"/>
    <row r="40" spans="1:8" ht="13.35" customHeight="1" x14ac:dyDescent="0.2"/>
    <row r="41" spans="1:8" ht="13.35" customHeight="1" x14ac:dyDescent="0.2"/>
    <row r="42" spans="1:8" ht="13.35" customHeight="1" x14ac:dyDescent="0.2"/>
    <row r="43" spans="1:8" ht="15" customHeight="1" x14ac:dyDescent="0.2"/>
    <row r="44" spans="1:8" ht="15" customHeight="1" x14ac:dyDescent="0.2"/>
    <row r="45" spans="1:8" ht="15" customHeight="1" x14ac:dyDescent="0.2"/>
    <row r="46" spans="1:8" ht="15" customHeight="1" x14ac:dyDescent="0.2"/>
    <row r="47" spans="1:8" ht="15" customHeight="1" x14ac:dyDescent="0.2"/>
    <row r="48" spans="1:8" ht="15" customHeight="1" x14ac:dyDescent="0.2"/>
    <row r="49" ht="15" customHeight="1" x14ac:dyDescent="0.2"/>
  </sheetData>
  <mergeCells count="1">
    <mergeCell ref="A37:B37"/>
  </mergeCells>
  <conditionalFormatting sqref="C8:E16 C21:E31">
    <cfRule type="cellIs" dxfId="1" priority="1" operator="lessThan">
      <formula>0</formula>
    </cfRule>
  </conditionalFormatting>
  <pageMargins left="0.74803149606299213" right="0.74803149606299213" top="0.98425196850393704" bottom="0.98425196850393704" header="0.51181102362204722" footer="0.51181102362204722"/>
  <pageSetup paperSize="9" scale="93" orientation="landscape" r:id="rId1"/>
  <customProperties>
    <customPr name="_pios_id"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A9299-E7C3-481B-8AB8-19F8D414AC31}">
  <sheetPr>
    <pageSetUpPr fitToPage="1"/>
  </sheetPr>
  <dimension ref="A1:L83"/>
  <sheetViews>
    <sheetView view="pageBreakPreview" zoomScale="75" zoomScaleNormal="100" zoomScaleSheetLayoutView="75" workbookViewId="0">
      <selection activeCell="B82" sqref="B82"/>
    </sheetView>
  </sheetViews>
  <sheetFormatPr defaultColWidth="13.140625" defaultRowHeight="12.75" x14ac:dyDescent="0.2"/>
  <cols>
    <col min="1" max="1" width="0.85546875" customWidth="1"/>
    <col min="2" max="2" width="51.42578125" customWidth="1"/>
    <col min="3" max="11" width="12.42578125" customWidth="1"/>
    <col min="12" max="12" width="2.42578125" customWidth="1"/>
    <col min="13" max="16" width="12.42578125" customWidth="1"/>
  </cols>
  <sheetData>
    <row r="1" spans="1:12" ht="13.35" customHeight="1" x14ac:dyDescent="0.2"/>
    <row r="2" spans="1:12" s="7" customFormat="1" ht="27.6" customHeight="1" x14ac:dyDescent="0.35">
      <c r="B2" s="457" t="s">
        <v>37</v>
      </c>
    </row>
    <row r="3" spans="1:12" s="7" customFormat="1" ht="14.1" customHeight="1" thickBot="1" x14ac:dyDescent="0.25"/>
    <row r="4" spans="1:12" ht="13.35" customHeight="1" x14ac:dyDescent="0.2">
      <c r="A4" s="579" t="s">
        <v>152</v>
      </c>
      <c r="B4" s="580"/>
      <c r="C4" s="458" t="s">
        <v>26</v>
      </c>
      <c r="D4" s="459" t="s">
        <v>26</v>
      </c>
      <c r="E4" s="460" t="s">
        <v>26</v>
      </c>
      <c r="F4" s="458" t="s">
        <v>27</v>
      </c>
      <c r="G4" s="459" t="s">
        <v>27</v>
      </c>
      <c r="H4" s="460" t="s">
        <v>27</v>
      </c>
      <c r="I4" s="458" t="s">
        <v>28</v>
      </c>
      <c r="J4" s="461" t="s">
        <v>28</v>
      </c>
      <c r="K4" s="462" t="s">
        <v>28</v>
      </c>
      <c r="L4" s="251"/>
    </row>
    <row r="5" spans="1:12" ht="14.1" customHeight="1" thickBot="1" x14ac:dyDescent="0.25">
      <c r="A5" s="463"/>
      <c r="B5" s="464" t="s">
        <v>29</v>
      </c>
      <c r="C5" s="465" t="s">
        <v>30</v>
      </c>
      <c r="D5" s="466" t="s">
        <v>31</v>
      </c>
      <c r="E5" s="467" t="s">
        <v>32</v>
      </c>
      <c r="F5" s="465" t="s">
        <v>30</v>
      </c>
      <c r="G5" s="466" t="s">
        <v>31</v>
      </c>
      <c r="H5" s="467" t="s">
        <v>32</v>
      </c>
      <c r="I5" s="465" t="s">
        <v>30</v>
      </c>
      <c r="J5" s="468" t="s">
        <v>31</v>
      </c>
      <c r="K5" s="469" t="s">
        <v>32</v>
      </c>
      <c r="L5" s="251"/>
    </row>
    <row r="6" spans="1:12" s="7" customFormat="1" ht="14.1" customHeight="1" thickBot="1" x14ac:dyDescent="0.25">
      <c r="A6" s="206"/>
      <c r="B6" s="207"/>
      <c r="C6" s="290"/>
      <c r="D6" s="290"/>
      <c r="E6" s="291"/>
      <c r="F6" s="291"/>
      <c r="G6" s="290"/>
      <c r="H6" s="291"/>
      <c r="I6" s="206"/>
      <c r="J6" s="206"/>
      <c r="K6" s="206"/>
    </row>
    <row r="7" spans="1:12" s="7" customFormat="1" ht="14.1" customHeight="1" thickBot="1" x14ac:dyDescent="0.25">
      <c r="B7" s="242" t="s">
        <v>33</v>
      </c>
      <c r="C7" s="292"/>
    </row>
    <row r="8" spans="1:12" s="7" customFormat="1" ht="13.35" customHeight="1" x14ac:dyDescent="0.2">
      <c r="B8" s="257" t="s">
        <v>227</v>
      </c>
      <c r="C8" s="325">
        <v>1776</v>
      </c>
      <c r="D8" s="326">
        <v>1788</v>
      </c>
      <c r="E8" s="327">
        <v>3564</v>
      </c>
      <c r="F8" s="325">
        <v>1932</v>
      </c>
      <c r="G8" s="326">
        <v>1911</v>
      </c>
      <c r="H8" s="327">
        <v>3843</v>
      </c>
      <c r="I8" s="325">
        <v>1986</v>
      </c>
      <c r="J8" s="326">
        <v>1964</v>
      </c>
      <c r="K8" s="327">
        <v>3950</v>
      </c>
      <c r="L8" s="268"/>
    </row>
    <row r="9" spans="1:12" s="7" customFormat="1" ht="13.35" customHeight="1" x14ac:dyDescent="0.2">
      <c r="B9" s="269" t="s">
        <v>47</v>
      </c>
      <c r="C9" s="270">
        <v>8.8999999999999996E-2</v>
      </c>
      <c r="D9" s="271">
        <v>6.9000000000000006E-2</v>
      </c>
      <c r="E9" s="272">
        <v>7.9000000000000001E-2</v>
      </c>
      <c r="F9" s="270">
        <v>8.7999999999999995E-2</v>
      </c>
      <c r="G9" s="271">
        <v>6.9000000000000006E-2</v>
      </c>
      <c r="H9" s="272">
        <v>7.8E-2</v>
      </c>
      <c r="I9" s="270">
        <v>2.8000000000000001E-2</v>
      </c>
      <c r="J9" s="271">
        <v>2.8000000000000001E-2</v>
      </c>
      <c r="K9" s="272">
        <v>2.8000000000000001E-2</v>
      </c>
      <c r="L9" s="268"/>
    </row>
    <row r="10" spans="1:12" s="7" customFormat="1" ht="13.35" customHeight="1" x14ac:dyDescent="0.2">
      <c r="B10" s="269" t="s">
        <v>228</v>
      </c>
      <c r="C10" s="217">
        <v>161</v>
      </c>
      <c r="D10" s="218">
        <v>144</v>
      </c>
      <c r="E10" s="219">
        <v>305</v>
      </c>
      <c r="F10" s="217">
        <v>144</v>
      </c>
      <c r="G10" s="218">
        <v>129</v>
      </c>
      <c r="H10" s="219">
        <v>273</v>
      </c>
      <c r="I10" s="217">
        <v>124</v>
      </c>
      <c r="J10" s="218">
        <v>109</v>
      </c>
      <c r="K10" s="219">
        <v>233</v>
      </c>
      <c r="L10" s="268"/>
    </row>
    <row r="11" spans="1:12" s="7" customFormat="1" ht="13.35" customHeight="1" x14ac:dyDescent="0.2">
      <c r="B11" s="273" t="s">
        <v>229</v>
      </c>
      <c r="C11" s="470">
        <v>-0.21099999999999999</v>
      </c>
      <c r="D11" s="471">
        <v>-0.191</v>
      </c>
      <c r="E11" s="472">
        <v>-0.20200000000000001</v>
      </c>
      <c r="F11" s="470">
        <v>-0.106</v>
      </c>
      <c r="G11" s="471">
        <v>-0.104</v>
      </c>
      <c r="H11" s="472">
        <v>-0.105</v>
      </c>
      <c r="I11" s="470">
        <v>-0.13900000000000001</v>
      </c>
      <c r="J11" s="471">
        <v>-0.155</v>
      </c>
      <c r="K11" s="472">
        <v>-0.14699999999999999</v>
      </c>
      <c r="L11" s="268"/>
    </row>
    <row r="12" spans="1:12" s="7" customFormat="1" ht="13.35" customHeight="1" x14ac:dyDescent="0.2">
      <c r="B12" s="269" t="s">
        <v>230</v>
      </c>
      <c r="C12" s="217">
        <v>1400</v>
      </c>
      <c r="D12" s="218">
        <v>1362</v>
      </c>
      <c r="E12" s="219">
        <v>2762</v>
      </c>
      <c r="F12" s="217">
        <v>1435</v>
      </c>
      <c r="G12" s="218">
        <v>1345</v>
      </c>
      <c r="H12" s="219">
        <v>2780</v>
      </c>
      <c r="I12" s="217">
        <v>1318</v>
      </c>
      <c r="J12" s="218">
        <v>1208</v>
      </c>
      <c r="K12" s="219">
        <v>2526</v>
      </c>
      <c r="L12" s="268"/>
    </row>
    <row r="13" spans="1:12" s="7" customFormat="1" ht="13.35" customHeight="1" x14ac:dyDescent="0.2">
      <c r="B13" s="273" t="s">
        <v>229</v>
      </c>
      <c r="C13" s="270">
        <v>6.4000000000000001E-2</v>
      </c>
      <c r="D13" s="271">
        <v>1.0999999999999999E-2</v>
      </c>
      <c r="E13" s="272">
        <v>3.6999999999999998E-2</v>
      </c>
      <c r="F13" s="270">
        <v>2.5000000000000001E-2</v>
      </c>
      <c r="G13" s="471">
        <v>-1.2E-2</v>
      </c>
      <c r="H13" s="272">
        <v>7.0000000000000001E-3</v>
      </c>
      <c r="I13" s="470">
        <v>-8.2000000000000003E-2</v>
      </c>
      <c r="J13" s="471">
        <v>-0.10199999999999999</v>
      </c>
      <c r="K13" s="472">
        <v>-9.0999999999999998E-2</v>
      </c>
      <c r="L13" s="268"/>
    </row>
    <row r="14" spans="1:12" s="7" customFormat="1" ht="13.35" customHeight="1" x14ac:dyDescent="0.2">
      <c r="B14" s="269" t="s">
        <v>231</v>
      </c>
      <c r="C14" s="217">
        <v>215</v>
      </c>
      <c r="D14" s="218">
        <v>282</v>
      </c>
      <c r="E14" s="219">
        <v>497</v>
      </c>
      <c r="F14" s="217">
        <v>353</v>
      </c>
      <c r="G14" s="218">
        <v>437</v>
      </c>
      <c r="H14" s="219">
        <v>790</v>
      </c>
      <c r="I14" s="217">
        <v>544</v>
      </c>
      <c r="J14" s="218">
        <v>647</v>
      </c>
      <c r="K14" s="219">
        <v>1191</v>
      </c>
      <c r="L14" s="268"/>
    </row>
    <row r="15" spans="1:12" s="7" customFormat="1" ht="13.35" customHeight="1" x14ac:dyDescent="0.2">
      <c r="B15" s="359" t="s">
        <v>229</v>
      </c>
      <c r="C15" s="298">
        <v>0.93700000000000006</v>
      </c>
      <c r="D15" s="299">
        <v>0.90500000000000003</v>
      </c>
      <c r="E15" s="300">
        <v>0.91900000000000004</v>
      </c>
      <c r="F15" s="298">
        <v>0.64200000000000002</v>
      </c>
      <c r="G15" s="299">
        <v>0.55000000000000004</v>
      </c>
      <c r="H15" s="300">
        <v>0.59</v>
      </c>
      <c r="I15" s="298">
        <v>0.54100000000000004</v>
      </c>
      <c r="J15" s="299">
        <v>0.48099999999999998</v>
      </c>
      <c r="K15" s="300">
        <v>0.50800000000000001</v>
      </c>
      <c r="L15" s="268"/>
    </row>
    <row r="16" spans="1:12" s="7" customFormat="1" ht="13.35" customHeight="1" x14ac:dyDescent="0.2">
      <c r="B16" s="398" t="s">
        <v>232</v>
      </c>
      <c r="C16" s="390">
        <v>152</v>
      </c>
      <c r="D16" s="391">
        <v>144</v>
      </c>
      <c r="E16" s="392">
        <v>296</v>
      </c>
      <c r="F16" s="390">
        <v>144</v>
      </c>
      <c r="G16" s="391">
        <v>129</v>
      </c>
      <c r="H16" s="392">
        <v>273</v>
      </c>
      <c r="I16" s="390">
        <v>122</v>
      </c>
      <c r="J16" s="391">
        <v>109</v>
      </c>
      <c r="K16" s="392">
        <v>231</v>
      </c>
      <c r="L16" s="268"/>
    </row>
    <row r="17" spans="1:12" s="7" customFormat="1" ht="13.35" customHeight="1" x14ac:dyDescent="0.2">
      <c r="B17" s="297" t="s">
        <v>47</v>
      </c>
      <c r="C17" s="473">
        <v>-8.4000000000000005E-2</v>
      </c>
      <c r="D17" s="474">
        <v>-5.8999999999999997E-2</v>
      </c>
      <c r="E17" s="475">
        <v>-7.1999999999999995E-2</v>
      </c>
      <c r="F17" s="473">
        <v>-5.2999999999999999E-2</v>
      </c>
      <c r="G17" s="474">
        <v>-0.104</v>
      </c>
      <c r="H17" s="475">
        <v>-7.8E-2</v>
      </c>
      <c r="I17" s="473">
        <v>-0.153</v>
      </c>
      <c r="J17" s="474">
        <v>-0.155</v>
      </c>
      <c r="K17" s="475">
        <v>-0.154</v>
      </c>
      <c r="L17" s="268"/>
    </row>
    <row r="18" spans="1:12" s="7" customFormat="1" ht="13.35" customHeight="1" x14ac:dyDescent="0.2">
      <c r="B18" s="398" t="s">
        <v>233</v>
      </c>
      <c r="C18" s="390">
        <v>442</v>
      </c>
      <c r="D18" s="391">
        <v>455</v>
      </c>
      <c r="E18" s="392">
        <v>897</v>
      </c>
      <c r="F18" s="390">
        <v>504</v>
      </c>
      <c r="G18" s="391">
        <v>514</v>
      </c>
      <c r="H18" s="392">
        <v>1018</v>
      </c>
      <c r="I18" s="390">
        <v>548</v>
      </c>
      <c r="J18" s="391">
        <v>549</v>
      </c>
      <c r="K18" s="392">
        <v>1097</v>
      </c>
      <c r="L18" s="268"/>
    </row>
    <row r="19" spans="1:12" s="7" customFormat="1" ht="13.35" customHeight="1" x14ac:dyDescent="0.2">
      <c r="B19" s="297" t="s">
        <v>47</v>
      </c>
      <c r="C19" s="298">
        <v>0.10199999999999999</v>
      </c>
      <c r="D19" s="299">
        <v>7.2999999999999995E-2</v>
      </c>
      <c r="E19" s="300">
        <v>8.6999999999999994E-2</v>
      </c>
      <c r="F19" s="298">
        <v>0.14000000000000001</v>
      </c>
      <c r="G19" s="299">
        <v>0.13</v>
      </c>
      <c r="H19" s="300">
        <v>0.13500000000000001</v>
      </c>
      <c r="I19" s="298">
        <v>8.5999999999999993E-2</v>
      </c>
      <c r="J19" s="299">
        <v>6.8000000000000005E-2</v>
      </c>
      <c r="K19" s="300">
        <v>7.8E-2</v>
      </c>
      <c r="L19" s="268"/>
    </row>
    <row r="20" spans="1:12" s="7" customFormat="1" ht="13.35" customHeight="1" x14ac:dyDescent="0.2">
      <c r="B20" s="476" t="s">
        <v>234</v>
      </c>
      <c r="C20" s="477">
        <v>466</v>
      </c>
      <c r="D20" s="478">
        <v>452</v>
      </c>
      <c r="E20" s="479">
        <v>918</v>
      </c>
      <c r="F20" s="477">
        <v>473</v>
      </c>
      <c r="G20" s="478">
        <v>470</v>
      </c>
      <c r="H20" s="479">
        <v>943</v>
      </c>
      <c r="I20" s="477">
        <v>462</v>
      </c>
      <c r="J20" s="478">
        <v>416</v>
      </c>
      <c r="K20" s="479">
        <v>878</v>
      </c>
      <c r="L20" s="268"/>
    </row>
    <row r="21" spans="1:12" s="7" customFormat="1" ht="13.35" customHeight="1" x14ac:dyDescent="0.2">
      <c r="B21" s="278" t="s">
        <v>157</v>
      </c>
      <c r="C21" s="279">
        <v>2836</v>
      </c>
      <c r="D21" s="280">
        <v>2839</v>
      </c>
      <c r="E21" s="281">
        <v>5675</v>
      </c>
      <c r="F21" s="279">
        <v>3053</v>
      </c>
      <c r="G21" s="280">
        <v>3024</v>
      </c>
      <c r="H21" s="281">
        <v>6077</v>
      </c>
      <c r="I21" s="279">
        <v>3118</v>
      </c>
      <c r="J21" s="280">
        <v>3038</v>
      </c>
      <c r="K21" s="281">
        <v>6156</v>
      </c>
      <c r="L21" s="264"/>
    </row>
    <row r="22" spans="1:12" s="7" customFormat="1" ht="13.35" customHeight="1" x14ac:dyDescent="0.2">
      <c r="B22" s="269" t="s">
        <v>47</v>
      </c>
      <c r="C22" s="270">
        <v>4.8000000000000001E-2</v>
      </c>
      <c r="D22" s="271">
        <v>3.7999999999999999E-2</v>
      </c>
      <c r="E22" s="272">
        <v>4.2999999999999997E-2</v>
      </c>
      <c r="F22" s="270">
        <v>7.6999999999999999E-2</v>
      </c>
      <c r="G22" s="271">
        <v>6.5000000000000002E-2</v>
      </c>
      <c r="H22" s="272">
        <v>7.0999999999999994E-2</v>
      </c>
      <c r="I22" s="270">
        <v>2.1000000000000001E-2</v>
      </c>
      <c r="J22" s="271">
        <v>5.0000000000000001E-3</v>
      </c>
      <c r="K22" s="272">
        <v>1.2999999999999999E-2</v>
      </c>
      <c r="L22" s="268"/>
    </row>
    <row r="23" spans="1:12" s="7" customFormat="1" ht="13.35" customHeight="1" x14ac:dyDescent="0.2">
      <c r="B23" s="269" t="s">
        <v>235</v>
      </c>
      <c r="C23" s="567"/>
      <c r="D23" s="568"/>
      <c r="E23" s="570"/>
      <c r="F23" s="480">
        <v>1499000000</v>
      </c>
      <c r="G23" s="481">
        <v>1501000000</v>
      </c>
      <c r="H23" s="482">
        <v>3000000000</v>
      </c>
      <c r="I23" s="480">
        <v>1566000000</v>
      </c>
      <c r="J23" s="481">
        <f>K23-I23</f>
        <v>1532000000</v>
      </c>
      <c r="K23" s="482">
        <v>3098000000</v>
      </c>
      <c r="L23" s="268"/>
    </row>
    <row r="24" spans="1:12" s="7" customFormat="1" ht="13.35" customHeight="1" x14ac:dyDescent="0.2">
      <c r="B24" s="273" t="s">
        <v>236</v>
      </c>
      <c r="C24" s="569"/>
      <c r="D24" s="566"/>
      <c r="E24" s="571"/>
      <c r="F24" s="569"/>
      <c r="G24" s="566"/>
      <c r="H24" s="571"/>
      <c r="I24" s="270">
        <f>(I23-F23)/F23</f>
        <v>4.4696464309539691E-2</v>
      </c>
      <c r="J24" s="271">
        <f t="shared" ref="J24:K24" si="0">(J23-G23)/G23</f>
        <v>2.0652898067954697E-2</v>
      </c>
      <c r="K24" s="272">
        <f t="shared" si="0"/>
        <v>3.2666666666666663E-2</v>
      </c>
      <c r="L24" s="268"/>
    </row>
    <row r="25" spans="1:12" s="7" customFormat="1" ht="14.1" customHeight="1" thickBot="1" x14ac:dyDescent="0.25">
      <c r="B25" s="282" t="s">
        <v>159</v>
      </c>
      <c r="C25" s="483" t="s">
        <v>160</v>
      </c>
      <c r="D25" s="484" t="s">
        <v>160</v>
      </c>
      <c r="E25" s="485" t="s">
        <v>160</v>
      </c>
      <c r="F25" s="486">
        <v>3053</v>
      </c>
      <c r="G25" s="487">
        <v>3024</v>
      </c>
      <c r="H25" s="488">
        <v>6077</v>
      </c>
      <c r="I25" s="486">
        <v>3118</v>
      </c>
      <c r="J25" s="487">
        <v>3038</v>
      </c>
      <c r="K25" s="488">
        <v>6156</v>
      </c>
      <c r="L25" s="268"/>
    </row>
    <row r="26" spans="1:12" s="7" customFormat="1" ht="13.35" customHeight="1" x14ac:dyDescent="0.2">
      <c r="B26" s="489"/>
      <c r="C26" s="290"/>
      <c r="D26" s="290"/>
      <c r="E26" s="290"/>
      <c r="F26" s="290"/>
      <c r="G26" s="290"/>
      <c r="H26" s="290"/>
      <c r="I26" s="290"/>
      <c r="J26" s="290"/>
      <c r="K26" s="290"/>
    </row>
    <row r="27" spans="1:12" s="7" customFormat="1" ht="14.1" customHeight="1" thickBot="1" x14ac:dyDescent="0.25"/>
    <row r="28" spans="1:12" ht="13.35" customHeight="1" x14ac:dyDescent="0.2">
      <c r="A28" s="579" t="s">
        <v>161</v>
      </c>
      <c r="B28" s="580"/>
      <c r="C28" s="458" t="s">
        <v>26</v>
      </c>
      <c r="D28" s="459" t="s">
        <v>26</v>
      </c>
      <c r="E28" s="460" t="s">
        <v>26</v>
      </c>
      <c r="F28" s="458" t="s">
        <v>27</v>
      </c>
      <c r="G28" s="459" t="s">
        <v>27</v>
      </c>
      <c r="H28" s="460" t="s">
        <v>27</v>
      </c>
      <c r="I28" s="458" t="s">
        <v>28</v>
      </c>
      <c r="J28" s="461" t="s">
        <v>28</v>
      </c>
      <c r="K28" s="462" t="s">
        <v>28</v>
      </c>
      <c r="L28" s="251"/>
    </row>
    <row r="29" spans="1:12" ht="14.1" customHeight="1" thickBot="1" x14ac:dyDescent="0.25">
      <c r="A29" s="463"/>
      <c r="B29" s="490"/>
      <c r="C29" s="465" t="s">
        <v>30</v>
      </c>
      <c r="D29" s="466" t="s">
        <v>31</v>
      </c>
      <c r="E29" s="467" t="s">
        <v>32</v>
      </c>
      <c r="F29" s="465" t="s">
        <v>30</v>
      </c>
      <c r="G29" s="466" t="s">
        <v>31</v>
      </c>
      <c r="H29" s="467" t="s">
        <v>32</v>
      </c>
      <c r="I29" s="465" t="s">
        <v>30</v>
      </c>
      <c r="J29" s="468" t="s">
        <v>31</v>
      </c>
      <c r="K29" s="469" t="s">
        <v>32</v>
      </c>
      <c r="L29" s="251"/>
    </row>
    <row r="30" spans="1:12" s="7" customFormat="1" ht="14.1" customHeight="1" thickBot="1" x14ac:dyDescent="0.25">
      <c r="A30" s="206"/>
      <c r="B30" s="207"/>
      <c r="C30" s="290"/>
      <c r="D30" s="290"/>
      <c r="E30" s="291"/>
      <c r="F30" s="291"/>
      <c r="G30" s="290"/>
      <c r="H30" s="291"/>
      <c r="I30" s="206"/>
      <c r="J30" s="206"/>
      <c r="K30" s="206"/>
    </row>
    <row r="31" spans="1:12" s="7" customFormat="1" ht="14.1" customHeight="1" thickBot="1" x14ac:dyDescent="0.25">
      <c r="B31" s="242" t="s">
        <v>237</v>
      </c>
      <c r="C31" s="292"/>
    </row>
    <row r="32" spans="1:12" s="7" customFormat="1" ht="13.35" customHeight="1" x14ac:dyDescent="0.2">
      <c r="B32" s="293" t="s">
        <v>238</v>
      </c>
      <c r="C32" s="313">
        <v>29580</v>
      </c>
      <c r="D32" s="314">
        <v>29730</v>
      </c>
      <c r="E32" s="327">
        <v>29730</v>
      </c>
      <c r="F32" s="313">
        <v>29897</v>
      </c>
      <c r="G32" s="314">
        <v>30090</v>
      </c>
      <c r="H32" s="327">
        <v>30090</v>
      </c>
      <c r="I32" s="313">
        <v>30295</v>
      </c>
      <c r="J32" s="314">
        <v>31140</v>
      </c>
      <c r="K32" s="315">
        <v>31140</v>
      </c>
      <c r="L32" s="268"/>
    </row>
    <row r="33" spans="1:12" s="7" customFormat="1" ht="14.1" customHeight="1" thickBot="1" x14ac:dyDescent="0.25">
      <c r="B33" s="312" t="s">
        <v>239</v>
      </c>
      <c r="C33" s="286">
        <v>8762</v>
      </c>
      <c r="D33" s="287">
        <v>10274</v>
      </c>
      <c r="E33" s="491">
        <v>10274</v>
      </c>
      <c r="F33" s="286">
        <v>11852</v>
      </c>
      <c r="G33" s="287">
        <v>13812</v>
      </c>
      <c r="H33" s="491">
        <v>13812</v>
      </c>
      <c r="I33" s="286">
        <v>15882</v>
      </c>
      <c r="J33" s="287">
        <v>18083</v>
      </c>
      <c r="K33" s="288">
        <v>18083</v>
      </c>
      <c r="L33" s="268"/>
    </row>
    <row r="34" spans="1:12" s="7" customFormat="1" ht="14.1" customHeight="1" thickBot="1" x14ac:dyDescent="0.25">
      <c r="B34" s="207"/>
      <c r="C34" s="290"/>
      <c r="D34" s="290"/>
      <c r="E34" s="290"/>
      <c r="F34" s="290"/>
      <c r="G34" s="290"/>
      <c r="H34" s="290"/>
      <c r="I34" s="206"/>
      <c r="J34" s="206"/>
      <c r="K34" s="206"/>
    </row>
    <row r="35" spans="1:12" s="7" customFormat="1" ht="14.1" customHeight="1" thickBot="1" x14ac:dyDescent="0.25">
      <c r="B35" s="242" t="s">
        <v>240</v>
      </c>
      <c r="C35" s="292"/>
    </row>
    <row r="36" spans="1:12" s="7" customFormat="1" ht="13.35" customHeight="1" x14ac:dyDescent="0.2">
      <c r="B36" s="257" t="s">
        <v>241</v>
      </c>
      <c r="C36" s="325">
        <v>21495</v>
      </c>
      <c r="D36" s="326">
        <v>21417</v>
      </c>
      <c r="E36" s="327">
        <v>21417</v>
      </c>
      <c r="F36" s="325">
        <v>21162</v>
      </c>
      <c r="G36" s="326">
        <v>20926</v>
      </c>
      <c r="H36" s="327">
        <v>20926</v>
      </c>
      <c r="I36" s="325">
        <v>20549</v>
      </c>
      <c r="J36" s="326">
        <v>20099</v>
      </c>
      <c r="K36" s="327">
        <v>20099</v>
      </c>
      <c r="L36" s="264"/>
    </row>
    <row r="37" spans="1:12" s="7" customFormat="1" ht="13.35" customHeight="1" x14ac:dyDescent="0.2">
      <c r="B37" s="269" t="s">
        <v>242</v>
      </c>
      <c r="C37" s="217">
        <v>2915</v>
      </c>
      <c r="D37" s="218">
        <v>2624</v>
      </c>
      <c r="E37" s="492">
        <v>2624</v>
      </c>
      <c r="F37" s="493">
        <v>2357</v>
      </c>
      <c r="G37" s="218">
        <v>2171</v>
      </c>
      <c r="H37" s="492">
        <v>2171</v>
      </c>
      <c r="I37" s="493">
        <v>1926</v>
      </c>
      <c r="J37" s="494">
        <v>1658</v>
      </c>
      <c r="K37" s="492">
        <v>1658</v>
      </c>
      <c r="L37" s="264"/>
    </row>
    <row r="38" spans="1:12" s="7" customFormat="1" ht="13.35" customHeight="1" x14ac:dyDescent="0.2">
      <c r="B38" s="269" t="s">
        <v>243</v>
      </c>
      <c r="C38" s="217">
        <v>16175</v>
      </c>
      <c r="D38" s="218">
        <v>15670</v>
      </c>
      <c r="E38" s="219">
        <v>15670</v>
      </c>
      <c r="F38" s="217">
        <v>14934</v>
      </c>
      <c r="G38" s="218">
        <v>14054</v>
      </c>
      <c r="H38" s="219">
        <v>14054</v>
      </c>
      <c r="I38" s="217">
        <v>13090</v>
      </c>
      <c r="J38" s="218">
        <v>11908</v>
      </c>
      <c r="K38" s="219">
        <v>11908</v>
      </c>
      <c r="L38" s="264"/>
    </row>
    <row r="39" spans="1:12" s="7" customFormat="1" ht="13.35" customHeight="1" thickBot="1" x14ac:dyDescent="0.25">
      <c r="B39" s="282" t="s">
        <v>244</v>
      </c>
      <c r="C39" s="221">
        <v>2405</v>
      </c>
      <c r="D39" s="222">
        <v>3123</v>
      </c>
      <c r="E39" s="223">
        <v>3123</v>
      </c>
      <c r="F39" s="221">
        <v>3871</v>
      </c>
      <c r="G39" s="222">
        <v>4701</v>
      </c>
      <c r="H39" s="223">
        <v>4701</v>
      </c>
      <c r="I39" s="221">
        <v>5533</v>
      </c>
      <c r="J39" s="222">
        <v>6533</v>
      </c>
      <c r="K39" s="223">
        <v>6533</v>
      </c>
      <c r="L39" s="264"/>
    </row>
    <row r="40" spans="1:12" s="7" customFormat="1" ht="13.35" customHeight="1" x14ac:dyDescent="0.2">
      <c r="B40" s="257" t="s">
        <v>245</v>
      </c>
      <c r="C40" s="279">
        <v>24184</v>
      </c>
      <c r="D40" s="280">
        <v>23856</v>
      </c>
      <c r="E40" s="281">
        <v>23856</v>
      </c>
      <c r="F40" s="279">
        <v>23380</v>
      </c>
      <c r="G40" s="280">
        <v>22887</v>
      </c>
      <c r="H40" s="281">
        <v>22887</v>
      </c>
      <c r="I40" s="279">
        <v>22315</v>
      </c>
      <c r="J40" s="280">
        <v>21665</v>
      </c>
      <c r="K40" s="281">
        <v>21665</v>
      </c>
      <c r="L40" s="264"/>
    </row>
    <row r="41" spans="1:12" s="7" customFormat="1" ht="14.1" customHeight="1" thickBot="1" x14ac:dyDescent="0.25">
      <c r="B41" s="495" t="s">
        <v>246</v>
      </c>
      <c r="C41" s="496">
        <v>383</v>
      </c>
      <c r="D41" s="497">
        <v>394</v>
      </c>
      <c r="E41" s="491">
        <v>394</v>
      </c>
      <c r="F41" s="496">
        <v>404</v>
      </c>
      <c r="G41" s="497">
        <v>410</v>
      </c>
      <c r="H41" s="491">
        <v>410</v>
      </c>
      <c r="I41" s="496">
        <v>415</v>
      </c>
      <c r="J41" s="497">
        <v>419</v>
      </c>
      <c r="K41" s="491">
        <v>419</v>
      </c>
      <c r="L41" s="264"/>
    </row>
    <row r="42" spans="1:12" s="7" customFormat="1" ht="13.35" customHeight="1" x14ac:dyDescent="0.2">
      <c r="B42" s="581" t="s">
        <v>247</v>
      </c>
      <c r="C42" s="581"/>
      <c r="D42" s="581"/>
      <c r="E42" s="581"/>
      <c r="F42" s="581"/>
      <c r="G42" s="581"/>
      <c r="H42" s="581"/>
      <c r="I42" s="581"/>
      <c r="J42" s="581"/>
      <c r="K42" s="581"/>
    </row>
    <row r="43" spans="1:12" ht="14.1" customHeight="1" thickBot="1" x14ac:dyDescent="0.25"/>
    <row r="44" spans="1:12" ht="13.35" customHeight="1" x14ac:dyDescent="0.2">
      <c r="A44" s="579" t="s">
        <v>152</v>
      </c>
      <c r="B44" s="580"/>
      <c r="C44" s="458" t="s">
        <v>26</v>
      </c>
      <c r="D44" s="459" t="s">
        <v>26</v>
      </c>
      <c r="E44" s="460" t="s">
        <v>26</v>
      </c>
      <c r="F44" s="458" t="s">
        <v>27</v>
      </c>
      <c r="G44" s="459" t="s">
        <v>27</v>
      </c>
      <c r="H44" s="460" t="s">
        <v>27</v>
      </c>
      <c r="I44" s="458" t="s">
        <v>28</v>
      </c>
      <c r="J44" s="461" t="s">
        <v>28</v>
      </c>
      <c r="K44" s="462" t="s">
        <v>28</v>
      </c>
      <c r="L44" s="251"/>
    </row>
    <row r="45" spans="1:12" ht="14.1" customHeight="1" thickBot="1" x14ac:dyDescent="0.25">
      <c r="A45" s="463"/>
      <c r="B45" s="464" t="s">
        <v>29</v>
      </c>
      <c r="C45" s="465" t="s">
        <v>30</v>
      </c>
      <c r="D45" s="466" t="s">
        <v>31</v>
      </c>
      <c r="E45" s="467" t="s">
        <v>32</v>
      </c>
      <c r="F45" s="465" t="s">
        <v>30</v>
      </c>
      <c r="G45" s="466" t="s">
        <v>31</v>
      </c>
      <c r="H45" s="467" t="s">
        <v>32</v>
      </c>
      <c r="I45" s="465" t="s">
        <v>30</v>
      </c>
      <c r="J45" s="468" t="s">
        <v>31</v>
      </c>
      <c r="K45" s="469" t="s">
        <v>32</v>
      </c>
      <c r="L45" s="251"/>
    </row>
    <row r="46" spans="1:12" s="7" customFormat="1" ht="14.1" customHeight="1" thickBot="1" x14ac:dyDescent="0.25">
      <c r="A46" s="206"/>
      <c r="B46" s="207"/>
      <c r="C46" s="240"/>
      <c r="D46" s="240"/>
      <c r="E46" s="241"/>
      <c r="F46" s="241"/>
      <c r="G46" s="240"/>
      <c r="H46" s="241"/>
      <c r="I46" s="207"/>
      <c r="J46" s="207"/>
      <c r="K46" s="207"/>
    </row>
    <row r="47" spans="1:12" s="7" customFormat="1" ht="13.35" customHeight="1" x14ac:dyDescent="0.2">
      <c r="B47" s="257" t="s">
        <v>33</v>
      </c>
      <c r="C47" s="325">
        <v>2836</v>
      </c>
      <c r="D47" s="326">
        <v>2839</v>
      </c>
      <c r="E47" s="327">
        <v>5675</v>
      </c>
      <c r="F47" s="325">
        <v>3053</v>
      </c>
      <c r="G47" s="326">
        <v>3024</v>
      </c>
      <c r="H47" s="327">
        <v>6077</v>
      </c>
      <c r="I47" s="325">
        <v>3118</v>
      </c>
      <c r="J47" s="326">
        <v>3038</v>
      </c>
      <c r="K47" s="327">
        <v>6156</v>
      </c>
      <c r="L47" s="264"/>
    </row>
    <row r="48" spans="1:12" s="7" customFormat="1" ht="13.35" customHeight="1" x14ac:dyDescent="0.2">
      <c r="B48" s="274" t="s">
        <v>47</v>
      </c>
      <c r="C48" s="275">
        <v>4.8000000000000001E-2</v>
      </c>
      <c r="D48" s="276">
        <v>3.7999999999999999E-2</v>
      </c>
      <c r="E48" s="277">
        <v>4.2999999999999997E-2</v>
      </c>
      <c r="F48" s="275">
        <v>7.6999999999999999E-2</v>
      </c>
      <c r="G48" s="276">
        <v>6.5000000000000002E-2</v>
      </c>
      <c r="H48" s="277">
        <v>7.0999999999999994E-2</v>
      </c>
      <c r="I48" s="275">
        <v>2.1000000000000001E-2</v>
      </c>
      <c r="J48" s="276">
        <v>5.0000000000000001E-3</v>
      </c>
      <c r="K48" s="277">
        <v>1.2999999999999999E-2</v>
      </c>
      <c r="L48" s="268"/>
    </row>
    <row r="49" spans="2:12" s="7" customFormat="1" ht="13.35" customHeight="1" x14ac:dyDescent="0.2">
      <c r="B49" s="278" t="s">
        <v>44</v>
      </c>
      <c r="C49" s="279">
        <v>1735</v>
      </c>
      <c r="D49" s="280">
        <v>1775</v>
      </c>
      <c r="E49" s="281">
        <v>3510</v>
      </c>
      <c r="F49" s="279">
        <v>1936</v>
      </c>
      <c r="G49" s="280">
        <v>1891</v>
      </c>
      <c r="H49" s="281">
        <v>3827</v>
      </c>
      <c r="I49" s="279">
        <v>2059</v>
      </c>
      <c r="J49" s="280">
        <v>1970</v>
      </c>
      <c r="K49" s="281">
        <v>4029</v>
      </c>
      <c r="L49" s="264"/>
    </row>
    <row r="50" spans="2:12" s="7" customFormat="1" ht="13.35" customHeight="1" x14ac:dyDescent="0.2">
      <c r="B50" s="269" t="s">
        <v>47</v>
      </c>
      <c r="C50" s="270">
        <v>8.8999999999999996E-2</v>
      </c>
      <c r="D50" s="271">
        <v>7.4999999999999997E-2</v>
      </c>
      <c r="E50" s="272">
        <v>8.2000000000000003E-2</v>
      </c>
      <c r="F50" s="270">
        <v>0.11600000000000001</v>
      </c>
      <c r="G50" s="271">
        <v>6.5000000000000002E-2</v>
      </c>
      <c r="H50" s="272">
        <v>0.09</v>
      </c>
      <c r="I50" s="270">
        <v>6.4000000000000001E-2</v>
      </c>
      <c r="J50" s="271">
        <v>4.2000000000000003E-2</v>
      </c>
      <c r="K50" s="272">
        <v>5.2999999999999999E-2</v>
      </c>
      <c r="L50" s="268"/>
    </row>
    <row r="51" spans="2:12" s="7" customFormat="1" ht="13.35" customHeight="1" x14ac:dyDescent="0.2">
      <c r="B51" s="274" t="s">
        <v>48</v>
      </c>
      <c r="C51" s="275">
        <v>0.61199999999999999</v>
      </c>
      <c r="D51" s="276">
        <v>0.625</v>
      </c>
      <c r="E51" s="277">
        <v>0.61899999999999999</v>
      </c>
      <c r="F51" s="275">
        <v>0.63400000000000001</v>
      </c>
      <c r="G51" s="276">
        <v>0.625</v>
      </c>
      <c r="H51" s="277">
        <v>0.63</v>
      </c>
      <c r="I51" s="275">
        <v>0.66</v>
      </c>
      <c r="J51" s="276">
        <v>0.64800000000000002</v>
      </c>
      <c r="K51" s="277">
        <v>0.65400000000000003</v>
      </c>
      <c r="L51" s="268"/>
    </row>
    <row r="52" spans="2:12" s="7" customFormat="1" ht="13.35" customHeight="1" x14ac:dyDescent="0.2">
      <c r="B52" s="278" t="s">
        <v>181</v>
      </c>
      <c r="C52" s="328">
        <v>795</v>
      </c>
      <c r="D52" s="329">
        <v>750</v>
      </c>
      <c r="E52" s="281">
        <v>1545</v>
      </c>
      <c r="F52" s="279">
        <v>944</v>
      </c>
      <c r="G52" s="329">
        <v>831</v>
      </c>
      <c r="H52" s="281">
        <v>1775</v>
      </c>
      <c r="I52" s="279">
        <v>1085</v>
      </c>
      <c r="J52" s="280">
        <v>912</v>
      </c>
      <c r="K52" s="281">
        <v>1997</v>
      </c>
      <c r="L52" s="264"/>
    </row>
    <row r="53" spans="2:12" s="7" customFormat="1" ht="13.35" customHeight="1" x14ac:dyDescent="0.2">
      <c r="B53" s="274" t="s">
        <v>47</v>
      </c>
      <c r="C53" s="275">
        <v>7.6999999999999999E-2</v>
      </c>
      <c r="D53" s="276">
        <v>6.4000000000000001E-2</v>
      </c>
      <c r="E53" s="277">
        <v>7.0999999999999994E-2</v>
      </c>
      <c r="F53" s="275">
        <v>0.187</v>
      </c>
      <c r="G53" s="276">
        <v>0.108</v>
      </c>
      <c r="H53" s="277">
        <v>0.14899999999999999</v>
      </c>
      <c r="I53" s="275">
        <v>0.14899999999999999</v>
      </c>
      <c r="J53" s="276">
        <v>9.7000000000000003E-2</v>
      </c>
      <c r="K53" s="277">
        <v>0.125</v>
      </c>
      <c r="L53" s="268"/>
    </row>
    <row r="54" spans="2:12" s="7" customFormat="1" ht="13.35" customHeight="1" x14ac:dyDescent="0.2">
      <c r="B54" s="278" t="s">
        <v>182</v>
      </c>
      <c r="C54" s="279">
        <v>1504</v>
      </c>
      <c r="D54" s="280">
        <v>1343</v>
      </c>
      <c r="E54" s="281">
        <v>2847</v>
      </c>
      <c r="F54" s="279">
        <v>1390</v>
      </c>
      <c r="G54" s="280">
        <v>1455</v>
      </c>
      <c r="H54" s="281">
        <v>2845</v>
      </c>
      <c r="I54" s="279">
        <v>1329</v>
      </c>
      <c r="J54" s="280">
        <v>1509</v>
      </c>
      <c r="K54" s="281">
        <v>2838</v>
      </c>
      <c r="L54" s="264"/>
    </row>
    <row r="55" spans="2:12" s="7" customFormat="1" ht="13.35" customHeight="1" x14ac:dyDescent="0.2">
      <c r="B55" s="274" t="s">
        <v>47</v>
      </c>
      <c r="C55" s="275">
        <v>0.35699999999999998</v>
      </c>
      <c r="D55" s="276">
        <v>-9.0999999999999998E-2</v>
      </c>
      <c r="E55" s="277">
        <v>0.10100000000000001</v>
      </c>
      <c r="F55" s="498">
        <v>-7.5999999999999998E-2</v>
      </c>
      <c r="G55" s="276">
        <v>8.3000000000000004E-2</v>
      </c>
      <c r="H55" s="499">
        <v>-1E-3</v>
      </c>
      <c r="I55" s="498">
        <v>-4.3999999999999997E-2</v>
      </c>
      <c r="J55" s="276">
        <v>3.6999999999999998E-2</v>
      </c>
      <c r="K55" s="499">
        <v>-2E-3</v>
      </c>
      <c r="L55" s="268"/>
    </row>
    <row r="56" spans="2:12" s="7" customFormat="1" ht="13.35" customHeight="1" x14ac:dyDescent="0.2">
      <c r="B56" s="278" t="s">
        <v>183</v>
      </c>
      <c r="C56" s="279">
        <v>59</v>
      </c>
      <c r="D56" s="280">
        <v>160</v>
      </c>
      <c r="E56" s="281">
        <v>219</v>
      </c>
      <c r="F56" s="279">
        <v>152</v>
      </c>
      <c r="G56" s="280">
        <v>438</v>
      </c>
      <c r="H56" s="281">
        <v>590</v>
      </c>
      <c r="I56" s="279">
        <v>355</v>
      </c>
      <c r="J56" s="280">
        <v>484</v>
      </c>
      <c r="K56" s="281">
        <v>839</v>
      </c>
      <c r="L56" s="268"/>
    </row>
    <row r="57" spans="2:12" s="7" customFormat="1" ht="14.1" customHeight="1" thickBot="1" x14ac:dyDescent="0.25">
      <c r="B57" s="282" t="s">
        <v>47</v>
      </c>
      <c r="C57" s="305">
        <v>1.458</v>
      </c>
      <c r="D57" s="500">
        <v>-0.64800000000000002</v>
      </c>
      <c r="E57" s="501">
        <v>-0.54300000000000004</v>
      </c>
      <c r="F57" s="305">
        <v>1.5760000000000001</v>
      </c>
      <c r="G57" s="306">
        <v>1.738</v>
      </c>
      <c r="H57" s="307">
        <v>1.694</v>
      </c>
      <c r="I57" s="305">
        <v>1.3360000000000001</v>
      </c>
      <c r="J57" s="306">
        <v>0.105</v>
      </c>
      <c r="K57" s="307">
        <v>0.42199999999999999</v>
      </c>
      <c r="L57" s="268"/>
    </row>
    <row r="58" spans="2:12" s="7" customFormat="1" ht="14.1" customHeight="1" thickBot="1" x14ac:dyDescent="0.25">
      <c r="B58" s="207"/>
      <c r="C58" s="206"/>
      <c r="D58" s="206"/>
      <c r="E58" s="206"/>
      <c r="F58" s="206"/>
      <c r="G58" s="206"/>
      <c r="H58" s="206"/>
      <c r="I58" s="206"/>
      <c r="J58" s="206"/>
      <c r="K58" s="206"/>
    </row>
    <row r="59" spans="2:12" s="7" customFormat="1" ht="14.1" customHeight="1" thickBot="1" x14ac:dyDescent="0.25">
      <c r="B59" s="242" t="s">
        <v>248</v>
      </c>
      <c r="C59" s="502"/>
    </row>
    <row r="60" spans="2:12" s="7" customFormat="1" ht="13.35" customHeight="1" x14ac:dyDescent="0.2">
      <c r="B60" s="257" t="s">
        <v>249</v>
      </c>
      <c r="C60" s="325">
        <v>170</v>
      </c>
      <c r="D60" s="326">
        <v>129</v>
      </c>
      <c r="E60" s="327">
        <v>299</v>
      </c>
      <c r="F60" s="325">
        <v>161</v>
      </c>
      <c r="G60" s="326">
        <v>153</v>
      </c>
      <c r="H60" s="327">
        <v>314</v>
      </c>
      <c r="I60" s="325">
        <v>132</v>
      </c>
      <c r="J60" s="326">
        <v>118</v>
      </c>
      <c r="K60" s="327">
        <v>250</v>
      </c>
      <c r="L60" s="268"/>
    </row>
    <row r="61" spans="2:12" s="7" customFormat="1" ht="13.35" customHeight="1" x14ac:dyDescent="0.2">
      <c r="B61" s="297" t="s">
        <v>47</v>
      </c>
      <c r="C61" s="473">
        <v>-0.25800000000000001</v>
      </c>
      <c r="D61" s="474">
        <v>-0.52200000000000002</v>
      </c>
      <c r="E61" s="475">
        <v>-0.40100000000000002</v>
      </c>
      <c r="F61" s="473">
        <v>-5.2999999999999999E-2</v>
      </c>
      <c r="G61" s="299">
        <v>0.186</v>
      </c>
      <c r="H61" s="300">
        <v>0.05</v>
      </c>
      <c r="I61" s="473">
        <v>-0.18</v>
      </c>
      <c r="J61" s="474">
        <v>-0.22900000000000001</v>
      </c>
      <c r="K61" s="475">
        <v>-0.20399999999999999</v>
      </c>
      <c r="L61" s="268"/>
    </row>
    <row r="62" spans="2:12" s="7" customFormat="1" ht="13.35" customHeight="1" x14ac:dyDescent="0.2">
      <c r="B62" s="398" t="s">
        <v>250</v>
      </c>
      <c r="C62" s="390">
        <v>1007</v>
      </c>
      <c r="D62" s="391">
        <v>851</v>
      </c>
      <c r="E62" s="392">
        <v>1858</v>
      </c>
      <c r="F62" s="390">
        <v>846</v>
      </c>
      <c r="G62" s="391">
        <v>931</v>
      </c>
      <c r="H62" s="392">
        <v>1777</v>
      </c>
      <c r="I62" s="390">
        <v>851</v>
      </c>
      <c r="J62" s="391">
        <v>1028</v>
      </c>
      <c r="K62" s="392">
        <v>1879</v>
      </c>
      <c r="L62" s="268"/>
    </row>
    <row r="63" spans="2:12" s="7" customFormat="1" ht="13.35" customHeight="1" x14ac:dyDescent="0.2">
      <c r="B63" s="297" t="s">
        <v>47</v>
      </c>
      <c r="C63" s="298">
        <v>0.71</v>
      </c>
      <c r="D63" s="299">
        <v>2.3E-2</v>
      </c>
      <c r="E63" s="300">
        <v>0.308</v>
      </c>
      <c r="F63" s="473">
        <v>-0.16</v>
      </c>
      <c r="G63" s="299">
        <v>9.4E-2</v>
      </c>
      <c r="H63" s="475">
        <v>-4.3999999999999997E-2</v>
      </c>
      <c r="I63" s="298">
        <v>6.0000000000000001E-3</v>
      </c>
      <c r="J63" s="299">
        <v>0.104</v>
      </c>
      <c r="K63" s="300">
        <v>5.7000000000000002E-2</v>
      </c>
      <c r="L63" s="268"/>
    </row>
    <row r="64" spans="2:12" s="7" customFormat="1" ht="13.35" customHeight="1" x14ac:dyDescent="0.2">
      <c r="B64" s="398" t="s">
        <v>246</v>
      </c>
      <c r="C64" s="390">
        <v>181</v>
      </c>
      <c r="D64" s="391">
        <v>188</v>
      </c>
      <c r="E64" s="392">
        <v>369</v>
      </c>
      <c r="F64" s="390">
        <v>178</v>
      </c>
      <c r="G64" s="391">
        <v>151</v>
      </c>
      <c r="H64" s="392">
        <v>329</v>
      </c>
      <c r="I64" s="390">
        <v>140</v>
      </c>
      <c r="J64" s="391">
        <v>141</v>
      </c>
      <c r="K64" s="392">
        <v>281</v>
      </c>
      <c r="L64" s="268"/>
    </row>
    <row r="65" spans="2:12" s="7" customFormat="1" ht="13.35" customHeight="1" x14ac:dyDescent="0.2">
      <c r="B65" s="297" t="s">
        <v>47</v>
      </c>
      <c r="C65" s="298">
        <v>0.124</v>
      </c>
      <c r="D65" s="474">
        <v>-2.1000000000000001E-2</v>
      </c>
      <c r="E65" s="300">
        <v>4.4999999999999998E-2</v>
      </c>
      <c r="F65" s="473">
        <v>-1.7000000000000001E-2</v>
      </c>
      <c r="G65" s="474">
        <v>-0.19700000000000001</v>
      </c>
      <c r="H65" s="475">
        <v>-0.108</v>
      </c>
      <c r="I65" s="473">
        <v>-0.21299999999999999</v>
      </c>
      <c r="J65" s="474">
        <v>-6.6000000000000003E-2</v>
      </c>
      <c r="K65" s="475">
        <v>-0.14599999999999999</v>
      </c>
      <c r="L65" s="268"/>
    </row>
    <row r="66" spans="2:12" s="7" customFormat="1" ht="13.35" customHeight="1" x14ac:dyDescent="0.2">
      <c r="B66" s="398" t="s">
        <v>251</v>
      </c>
      <c r="C66" s="390">
        <v>146</v>
      </c>
      <c r="D66" s="391">
        <v>175</v>
      </c>
      <c r="E66" s="392">
        <v>321</v>
      </c>
      <c r="F66" s="390">
        <v>205</v>
      </c>
      <c r="G66" s="391">
        <v>220</v>
      </c>
      <c r="H66" s="392">
        <v>425</v>
      </c>
      <c r="I66" s="390">
        <v>206</v>
      </c>
      <c r="J66" s="391">
        <v>222</v>
      </c>
      <c r="K66" s="392">
        <v>428</v>
      </c>
      <c r="L66" s="268"/>
    </row>
    <row r="67" spans="2:12" s="7" customFormat="1" ht="13.35" customHeight="1" x14ac:dyDescent="0.2">
      <c r="B67" s="274" t="s">
        <v>47</v>
      </c>
      <c r="C67" s="275">
        <v>0.13200000000000001</v>
      </c>
      <c r="D67" s="503">
        <v>-4.9000000000000002E-2</v>
      </c>
      <c r="E67" s="277">
        <v>2.5999999999999999E-2</v>
      </c>
      <c r="F67" s="275">
        <v>0.40400000000000003</v>
      </c>
      <c r="G67" s="276">
        <v>0.25700000000000001</v>
      </c>
      <c r="H67" s="277">
        <v>0.32400000000000001</v>
      </c>
      <c r="I67" s="275">
        <v>5.0000000000000001E-3</v>
      </c>
      <c r="J67" s="276">
        <v>8.9999999999999993E-3</v>
      </c>
      <c r="K67" s="277">
        <v>7.0000000000000001E-3</v>
      </c>
      <c r="L67" s="268"/>
    </row>
    <row r="68" spans="2:12" s="7" customFormat="1" ht="13.35" customHeight="1" x14ac:dyDescent="0.2">
      <c r="B68" s="278" t="s">
        <v>157</v>
      </c>
      <c r="C68" s="279">
        <v>1504</v>
      </c>
      <c r="D68" s="280">
        <v>1343</v>
      </c>
      <c r="E68" s="281">
        <v>2847</v>
      </c>
      <c r="F68" s="279">
        <v>1390</v>
      </c>
      <c r="G68" s="280">
        <v>1455</v>
      </c>
      <c r="H68" s="281">
        <v>2845</v>
      </c>
      <c r="I68" s="279">
        <v>1329</v>
      </c>
      <c r="J68" s="280">
        <v>1509</v>
      </c>
      <c r="K68" s="281">
        <v>2838</v>
      </c>
      <c r="L68" s="268"/>
    </row>
    <row r="69" spans="2:12" s="7" customFormat="1" ht="14.1" customHeight="1" thickBot="1" x14ac:dyDescent="0.25">
      <c r="B69" s="282" t="s">
        <v>47</v>
      </c>
      <c r="C69" s="305">
        <v>0.35699999999999998</v>
      </c>
      <c r="D69" s="500">
        <v>-9.0999999999999998E-2</v>
      </c>
      <c r="E69" s="307">
        <v>0.10100000000000001</v>
      </c>
      <c r="F69" s="504">
        <v>-7.5999999999999998E-2</v>
      </c>
      <c r="G69" s="306">
        <v>8.3000000000000004E-2</v>
      </c>
      <c r="H69" s="501">
        <v>-1E-3</v>
      </c>
      <c r="I69" s="504">
        <v>-4.3999999999999997E-2</v>
      </c>
      <c r="J69" s="306">
        <v>3.6999999999999998E-2</v>
      </c>
      <c r="K69" s="501">
        <v>-2E-3</v>
      </c>
      <c r="L69" s="268"/>
    </row>
    <row r="70" spans="2:12" s="7" customFormat="1" ht="13.35" customHeight="1" x14ac:dyDescent="0.2">
      <c r="B70" s="489"/>
      <c r="C70" s="290"/>
      <c r="D70" s="290"/>
      <c r="E70" s="291"/>
      <c r="F70" s="291"/>
      <c r="G70" s="290"/>
      <c r="H70" s="291"/>
      <c r="I70" s="291"/>
      <c r="J70" s="291"/>
      <c r="K70" s="291"/>
    </row>
    <row r="71" spans="2:12" s="7" customFormat="1" ht="13.35" customHeight="1" x14ac:dyDescent="0.2">
      <c r="B71" s="576" t="s">
        <v>252</v>
      </c>
      <c r="C71" s="574"/>
      <c r="D71" s="574"/>
      <c r="E71" s="574"/>
      <c r="F71" s="574"/>
      <c r="G71" s="574"/>
      <c r="H71" s="574"/>
      <c r="I71" s="574"/>
      <c r="J71" s="574"/>
      <c r="K71" s="574"/>
    </row>
    <row r="72" spans="2:12" s="7" customFormat="1" ht="13.35" customHeight="1" x14ac:dyDescent="0.2">
      <c r="B72" s="576" t="s">
        <v>253</v>
      </c>
      <c r="C72" s="574"/>
      <c r="D72" s="574"/>
      <c r="E72" s="574"/>
      <c r="F72" s="574"/>
      <c r="G72" s="574"/>
      <c r="H72" s="574"/>
      <c r="I72" s="574"/>
      <c r="J72" s="574"/>
      <c r="K72" s="574"/>
    </row>
    <row r="73" spans="2:12" s="7" customFormat="1" ht="13.35" customHeight="1" x14ac:dyDescent="0.2">
      <c r="B73" s="576" t="s">
        <v>254</v>
      </c>
      <c r="C73" s="574"/>
      <c r="D73" s="574"/>
      <c r="E73" s="574"/>
      <c r="F73" s="574"/>
      <c r="G73" s="574"/>
      <c r="H73" s="574"/>
      <c r="I73" s="574"/>
      <c r="J73" s="574"/>
      <c r="K73" s="574"/>
    </row>
    <row r="74" spans="2:12" s="7" customFormat="1" ht="13.35" customHeight="1" x14ac:dyDescent="0.2">
      <c r="B74" s="576" t="s">
        <v>255</v>
      </c>
      <c r="C74" s="574"/>
      <c r="D74" s="574"/>
      <c r="E74" s="574"/>
      <c r="F74" s="574"/>
      <c r="G74" s="574"/>
      <c r="H74" s="574"/>
      <c r="I74" s="574"/>
      <c r="J74" s="574"/>
      <c r="K74" s="574"/>
    </row>
    <row r="75" spans="2:12" s="7" customFormat="1" ht="13.35" customHeight="1" x14ac:dyDescent="0.2">
      <c r="B75" s="576" t="s">
        <v>187</v>
      </c>
      <c r="C75" s="574"/>
      <c r="D75" s="574"/>
      <c r="E75" s="574"/>
      <c r="F75" s="574"/>
      <c r="G75" s="574"/>
      <c r="H75" s="574"/>
      <c r="I75" s="574"/>
      <c r="J75" s="574"/>
      <c r="K75" s="574"/>
    </row>
    <row r="76" spans="2:12" s="7" customFormat="1" ht="13.35" customHeight="1" x14ac:dyDescent="0.2">
      <c r="B76" s="576" t="s">
        <v>256</v>
      </c>
      <c r="C76" s="574"/>
      <c r="D76" s="574"/>
      <c r="E76" s="574"/>
      <c r="F76" s="574"/>
      <c r="G76" s="574"/>
      <c r="H76" s="574"/>
      <c r="I76" s="574"/>
      <c r="J76" s="574"/>
      <c r="K76" s="574"/>
    </row>
    <row r="77" spans="2:12" s="7" customFormat="1" ht="13.35" customHeight="1" x14ac:dyDescent="0.2">
      <c r="B77" s="576" t="s">
        <v>257</v>
      </c>
      <c r="C77" s="574"/>
      <c r="D77" s="574"/>
      <c r="E77" s="574"/>
      <c r="F77" s="574"/>
      <c r="G77" s="574"/>
      <c r="H77" s="574"/>
      <c r="I77" s="574"/>
      <c r="J77" s="574"/>
      <c r="K77" s="574"/>
    </row>
    <row r="78" spans="2:12" s="7" customFormat="1" ht="13.35" customHeight="1" x14ac:dyDescent="0.2">
      <c r="B78" s="576" t="s">
        <v>258</v>
      </c>
      <c r="C78" s="574"/>
      <c r="D78" s="574"/>
      <c r="E78" s="574"/>
      <c r="F78" s="574"/>
      <c r="G78" s="574"/>
      <c r="H78" s="574"/>
      <c r="I78" s="574"/>
      <c r="J78" s="574"/>
      <c r="K78" s="574"/>
    </row>
    <row r="79" spans="2:12" s="7" customFormat="1" ht="39.75" customHeight="1" x14ac:dyDescent="0.2">
      <c r="B79" s="576" t="s">
        <v>411</v>
      </c>
      <c r="C79" s="574"/>
      <c r="D79" s="574"/>
      <c r="E79" s="574"/>
      <c r="F79" s="574"/>
      <c r="G79" s="574"/>
      <c r="H79" s="574"/>
    </row>
    <row r="80" spans="2:12" s="7" customFormat="1" ht="13.35" customHeight="1" x14ac:dyDescent="0.2"/>
    <row r="81" spans="1:11" s="7" customFormat="1" ht="13.35" customHeight="1" x14ac:dyDescent="0.2">
      <c r="B81" s="576" t="s">
        <v>102</v>
      </c>
      <c r="C81" s="574"/>
      <c r="D81" s="574"/>
      <c r="E81" s="574"/>
      <c r="F81" s="574"/>
      <c r="G81" s="574"/>
      <c r="H81" s="574"/>
      <c r="I81" s="574"/>
      <c r="J81" s="574"/>
      <c r="K81" s="574"/>
    </row>
    <row r="82" spans="1:11" s="7" customFormat="1" ht="13.35" customHeight="1" x14ac:dyDescent="0.2"/>
    <row r="83" spans="1:11" s="7" customFormat="1" ht="13.35" customHeight="1" x14ac:dyDescent="0.2">
      <c r="A83" s="576" t="s">
        <v>259</v>
      </c>
      <c r="B83" s="574"/>
      <c r="C83" s="574"/>
      <c r="D83" s="574"/>
      <c r="E83" s="574"/>
      <c r="F83" s="574"/>
      <c r="G83" s="574"/>
      <c r="H83" s="574"/>
      <c r="I83" s="574"/>
      <c r="J83" s="574"/>
    </row>
  </sheetData>
  <mergeCells count="15">
    <mergeCell ref="B81:K81"/>
    <mergeCell ref="A83:J83"/>
    <mergeCell ref="B73:K73"/>
    <mergeCell ref="B74:K74"/>
    <mergeCell ref="B75:K75"/>
    <mergeCell ref="B76:K76"/>
    <mergeCell ref="B77:K77"/>
    <mergeCell ref="B78:K78"/>
    <mergeCell ref="B79:H79"/>
    <mergeCell ref="B72:K72"/>
    <mergeCell ref="A4:B4"/>
    <mergeCell ref="A28:B28"/>
    <mergeCell ref="B42:K42"/>
    <mergeCell ref="A44:B44"/>
    <mergeCell ref="B71:K71"/>
  </mergeCells>
  <conditionalFormatting sqref="C8:K25 C32:K33 C36:K41 C47:K57 C60:K69">
    <cfRule type="cellIs" dxfId="0" priority="1" operator="lessThan">
      <formula>0</formula>
    </cfRule>
  </conditionalFormatting>
  <pageMargins left="0.74803149606299213" right="0.74803149606299213" top="0.98425196850393704" bottom="0.98425196850393704" header="0.51181102362204722" footer="0.51181102362204722"/>
  <pageSetup paperSize="9" scale="80" orientation="landscape" r:id="rId1"/>
  <customProperties>
    <customPr name="_pios_id"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114AF9-61FB-429D-B48D-161FB62FE3A6}">
  <sheetPr>
    <pageSetUpPr fitToPage="1"/>
  </sheetPr>
  <dimension ref="A1:X159"/>
  <sheetViews>
    <sheetView view="pageBreakPreview" zoomScale="137" zoomScaleNormal="100" workbookViewId="0">
      <pane xSplit="2" topLeftCell="C1" activePane="topRight" state="frozen"/>
      <selection activeCell="B20" sqref="B20"/>
      <selection pane="topRight" activeCell="C118" sqref="C118"/>
    </sheetView>
  </sheetViews>
  <sheetFormatPr defaultColWidth="13.140625" defaultRowHeight="12.75" x14ac:dyDescent="0.2"/>
  <cols>
    <col min="1" max="1" width="0.85546875" customWidth="1"/>
    <col min="2" max="2" width="59.7109375" customWidth="1"/>
    <col min="3" max="3" width="134.42578125" customWidth="1"/>
    <col min="4" max="4" width="2.42578125" customWidth="1"/>
    <col min="5" max="12" width="12.42578125" customWidth="1"/>
  </cols>
  <sheetData>
    <row r="1" spans="1:24" s="7" customFormat="1" ht="13.35" customHeight="1" x14ac:dyDescent="0.2">
      <c r="A1" s="505"/>
      <c r="B1" s="505"/>
      <c r="C1" s="505"/>
      <c r="D1" s="505"/>
      <c r="E1" s="505"/>
      <c r="F1" s="505"/>
      <c r="G1" s="505"/>
      <c r="H1" s="505"/>
      <c r="I1" s="505"/>
      <c r="J1" s="505"/>
      <c r="K1" s="505"/>
      <c r="L1" s="505"/>
      <c r="M1" s="8"/>
      <c r="N1" s="8"/>
      <c r="O1" s="8"/>
      <c r="P1" s="8"/>
      <c r="Q1" s="8"/>
      <c r="R1" s="8"/>
      <c r="S1" s="8"/>
      <c r="T1" s="8"/>
      <c r="U1" s="8"/>
      <c r="V1" s="8"/>
      <c r="W1" s="8"/>
      <c r="X1" s="8"/>
    </row>
    <row r="2" spans="1:24" s="7" customFormat="1" ht="29.1" customHeight="1" x14ac:dyDescent="0.2">
      <c r="A2" s="505"/>
      <c r="B2" s="506" t="s">
        <v>260</v>
      </c>
      <c r="C2" s="505"/>
      <c r="D2" s="505"/>
      <c r="E2" s="505"/>
      <c r="F2" s="505"/>
      <c r="G2" s="505"/>
      <c r="H2" s="505"/>
      <c r="I2" s="505"/>
      <c r="J2" s="505"/>
      <c r="K2" s="505"/>
      <c r="L2" s="505"/>
      <c r="M2" s="8"/>
      <c r="N2" s="8"/>
      <c r="O2" s="8"/>
      <c r="P2" s="8"/>
      <c r="Q2" s="8"/>
      <c r="R2" s="8"/>
      <c r="S2" s="8"/>
      <c r="T2" s="8"/>
      <c r="U2" s="8"/>
      <c r="V2" s="8"/>
      <c r="W2" s="8"/>
      <c r="X2" s="8"/>
    </row>
    <row r="3" spans="1:24" s="7" customFormat="1" ht="13.35" customHeight="1" x14ac:dyDescent="0.2">
      <c r="A3" s="505"/>
      <c r="B3" s="507"/>
      <c r="C3" s="505"/>
      <c r="D3" s="505"/>
      <c r="E3" s="505"/>
      <c r="F3" s="505"/>
      <c r="G3" s="505"/>
      <c r="H3" s="505"/>
      <c r="I3" s="505"/>
      <c r="J3" s="505"/>
      <c r="K3" s="505"/>
      <c r="L3" s="505"/>
      <c r="M3" s="8"/>
      <c r="N3" s="8"/>
      <c r="O3" s="8"/>
      <c r="P3" s="8"/>
      <c r="Q3" s="8"/>
      <c r="R3" s="8"/>
      <c r="S3" s="8"/>
      <c r="T3" s="8"/>
      <c r="U3" s="8"/>
      <c r="V3" s="8"/>
      <c r="W3" s="8"/>
      <c r="X3" s="8"/>
    </row>
    <row r="4" spans="1:24" s="7" customFormat="1" ht="14.1" customHeight="1" thickBot="1" x14ac:dyDescent="0.25">
      <c r="A4" s="508"/>
      <c r="B4" s="508"/>
      <c r="C4" s="508"/>
      <c r="D4" s="505"/>
      <c r="E4" s="505"/>
      <c r="F4" s="505"/>
      <c r="G4" s="505"/>
      <c r="H4" s="505"/>
      <c r="I4" s="505"/>
      <c r="J4" s="505"/>
      <c r="K4" s="505"/>
      <c r="L4" s="505"/>
      <c r="M4" s="8"/>
      <c r="N4" s="8"/>
      <c r="O4" s="8"/>
      <c r="P4" s="8"/>
      <c r="Q4" s="8"/>
      <c r="R4" s="8"/>
      <c r="S4" s="8"/>
      <c r="T4" s="8"/>
      <c r="U4" s="8"/>
      <c r="V4" s="8"/>
      <c r="W4" s="8"/>
      <c r="X4" s="8"/>
    </row>
    <row r="5" spans="1:24" ht="14.1" customHeight="1" thickBot="1" x14ac:dyDescent="0.25">
      <c r="A5" s="583" t="s">
        <v>261</v>
      </c>
      <c r="B5" s="584"/>
      <c r="C5" s="509"/>
      <c r="D5" s="510"/>
      <c r="E5" s="511"/>
      <c r="F5" s="511"/>
      <c r="G5" s="511"/>
      <c r="H5" s="511"/>
      <c r="I5" s="511"/>
      <c r="J5" s="511"/>
      <c r="K5" s="511"/>
      <c r="L5" s="511"/>
      <c r="M5" s="4"/>
      <c r="N5" s="4"/>
      <c r="O5" s="4"/>
      <c r="P5" s="4"/>
      <c r="Q5" s="4"/>
      <c r="R5" s="4"/>
      <c r="S5" s="4"/>
      <c r="T5" s="4"/>
      <c r="U5" s="4"/>
      <c r="V5" s="4"/>
      <c r="W5" s="4"/>
      <c r="X5" s="4"/>
    </row>
    <row r="6" spans="1:24" s="7" customFormat="1" ht="14.1" customHeight="1" thickBot="1" x14ac:dyDescent="0.25">
      <c r="A6" s="512"/>
      <c r="B6" s="513"/>
      <c r="C6" s="512"/>
      <c r="D6" s="505"/>
      <c r="E6" s="505"/>
      <c r="F6" s="505"/>
      <c r="G6" s="505"/>
      <c r="H6" s="505"/>
      <c r="I6" s="505"/>
      <c r="J6" s="505"/>
      <c r="K6" s="505"/>
      <c r="L6" s="505"/>
      <c r="M6" s="8"/>
      <c r="N6" s="8"/>
      <c r="O6" s="8"/>
      <c r="P6" s="8"/>
      <c r="Q6" s="8"/>
      <c r="R6" s="8"/>
      <c r="S6" s="8"/>
      <c r="T6" s="8"/>
      <c r="U6" s="8"/>
      <c r="V6" s="8"/>
      <c r="W6" s="8"/>
      <c r="X6" s="8"/>
    </row>
    <row r="7" spans="1:24" s="7" customFormat="1" ht="14.1" customHeight="1" thickBot="1" x14ac:dyDescent="0.25">
      <c r="A7" s="514"/>
      <c r="B7" s="515" t="s">
        <v>33</v>
      </c>
      <c r="C7" s="516"/>
      <c r="D7" s="505"/>
      <c r="E7" s="505"/>
      <c r="F7" s="505"/>
      <c r="G7" s="505"/>
      <c r="H7" s="505"/>
      <c r="I7" s="505"/>
      <c r="J7" s="505"/>
      <c r="K7" s="505"/>
      <c r="L7" s="505"/>
      <c r="M7" s="8"/>
      <c r="N7" s="8"/>
      <c r="O7" s="8"/>
      <c r="P7" s="8"/>
      <c r="Q7" s="8"/>
      <c r="R7" s="8"/>
      <c r="S7" s="8"/>
      <c r="T7" s="8"/>
      <c r="U7" s="8"/>
      <c r="V7" s="8"/>
      <c r="W7" s="8"/>
      <c r="X7" s="8"/>
    </row>
    <row r="8" spans="1:24" s="7" customFormat="1" ht="27.6" customHeight="1" x14ac:dyDescent="0.2">
      <c r="A8" s="514"/>
      <c r="B8" s="517" t="s">
        <v>262</v>
      </c>
      <c r="C8" s="517" t="s">
        <v>263</v>
      </c>
      <c r="D8" s="519"/>
      <c r="E8" s="505"/>
      <c r="F8" s="505"/>
      <c r="G8" s="505"/>
      <c r="H8" s="505"/>
      <c r="I8" s="505"/>
      <c r="J8" s="505"/>
      <c r="K8" s="505"/>
      <c r="L8" s="505"/>
      <c r="M8" s="8"/>
      <c r="N8" s="8"/>
      <c r="O8" s="8"/>
      <c r="P8" s="8"/>
      <c r="Q8" s="8"/>
      <c r="R8" s="8"/>
      <c r="S8" s="8"/>
      <c r="T8" s="8"/>
      <c r="U8" s="8"/>
      <c r="V8" s="8"/>
      <c r="W8" s="8"/>
      <c r="X8" s="8"/>
    </row>
    <row r="9" spans="1:24" s="7" customFormat="1" ht="40.700000000000003" customHeight="1" thickBot="1" x14ac:dyDescent="0.25">
      <c r="A9" s="514"/>
      <c r="B9" s="520" t="s">
        <v>264</v>
      </c>
      <c r="C9" s="520" t="s">
        <v>265</v>
      </c>
      <c r="D9" s="519"/>
      <c r="E9" s="505"/>
      <c r="F9" s="505"/>
      <c r="G9" s="505"/>
      <c r="H9" s="505"/>
      <c r="I9" s="505"/>
      <c r="J9" s="505"/>
      <c r="K9" s="505"/>
      <c r="L9" s="505"/>
      <c r="M9" s="8"/>
      <c r="N9" s="8"/>
      <c r="O9" s="8"/>
      <c r="P9" s="8"/>
      <c r="Q9" s="8"/>
      <c r="R9" s="8"/>
      <c r="S9" s="8"/>
      <c r="T9" s="8"/>
      <c r="U9" s="8"/>
      <c r="V9" s="8"/>
      <c r="W9" s="8"/>
      <c r="X9" s="8"/>
    </row>
    <row r="10" spans="1:24" s="7" customFormat="1" ht="14.1" customHeight="1" thickBot="1" x14ac:dyDescent="0.25">
      <c r="B10" s="513"/>
      <c r="C10" s="512"/>
    </row>
    <row r="11" spans="1:24" ht="14.1" customHeight="1" thickBot="1" x14ac:dyDescent="0.25">
      <c r="A11" s="583" t="s">
        <v>266</v>
      </c>
      <c r="B11" s="584"/>
      <c r="C11" s="509"/>
      <c r="D11" s="510"/>
      <c r="E11" s="511"/>
      <c r="F11" s="511"/>
      <c r="G11" s="511"/>
      <c r="H11" s="511"/>
      <c r="I11" s="511"/>
      <c r="J11" s="511"/>
      <c r="K11" s="511"/>
      <c r="L11" s="511"/>
      <c r="M11" s="4"/>
      <c r="N11" s="4"/>
      <c r="O11" s="4"/>
      <c r="P11" s="4"/>
      <c r="Q11" s="4"/>
      <c r="R11" s="4"/>
      <c r="S11" s="4"/>
      <c r="T11" s="4"/>
      <c r="U11" s="4"/>
      <c r="V11" s="4"/>
      <c r="W11" s="4"/>
      <c r="X11" s="4"/>
    </row>
    <row r="12" spans="1:24" s="7" customFormat="1" ht="14.1" customHeight="1" thickBot="1" x14ac:dyDescent="0.25">
      <c r="A12" s="512"/>
      <c r="B12" s="513"/>
      <c r="C12" s="512"/>
      <c r="D12" s="505"/>
      <c r="E12" s="505"/>
      <c r="F12" s="505"/>
      <c r="G12" s="505"/>
      <c r="H12" s="505"/>
      <c r="I12" s="505"/>
      <c r="J12" s="505"/>
      <c r="K12" s="505"/>
      <c r="L12" s="505"/>
      <c r="M12" s="8"/>
      <c r="N12" s="8"/>
      <c r="O12" s="8"/>
      <c r="P12" s="8"/>
      <c r="Q12" s="8"/>
      <c r="R12" s="8"/>
      <c r="S12" s="8"/>
      <c r="T12" s="8"/>
      <c r="U12" s="8"/>
      <c r="V12" s="8"/>
      <c r="W12" s="8"/>
      <c r="X12" s="8"/>
    </row>
    <row r="13" spans="1:24" s="7" customFormat="1" ht="14.1" customHeight="1" thickBot="1" x14ac:dyDescent="0.25">
      <c r="A13" s="521"/>
      <c r="B13" s="515" t="s">
        <v>267</v>
      </c>
      <c r="C13" s="516"/>
      <c r="D13" s="522"/>
      <c r="E13" s="522"/>
      <c r="F13" s="522"/>
      <c r="G13" s="522"/>
      <c r="H13" s="522"/>
      <c r="I13" s="522"/>
      <c r="J13" s="522"/>
      <c r="K13" s="522"/>
      <c r="L13" s="522"/>
      <c r="M13" s="8"/>
      <c r="N13" s="8"/>
      <c r="O13" s="8"/>
      <c r="P13" s="8"/>
      <c r="Q13" s="8"/>
      <c r="R13" s="8"/>
      <c r="S13" s="8"/>
      <c r="T13" s="8"/>
      <c r="U13" s="8"/>
      <c r="V13" s="8"/>
      <c r="W13" s="8"/>
      <c r="X13" s="8"/>
    </row>
    <row r="14" spans="1:24" s="7" customFormat="1" ht="13.35" customHeight="1" x14ac:dyDescent="0.2">
      <c r="A14" s="514"/>
      <c r="B14" s="517" t="s">
        <v>106</v>
      </c>
      <c r="C14" s="517" t="s">
        <v>268</v>
      </c>
      <c r="D14" s="519"/>
      <c r="E14" s="505"/>
      <c r="F14" s="505"/>
      <c r="G14" s="505"/>
      <c r="H14" s="505"/>
      <c r="I14" s="505"/>
      <c r="J14" s="505"/>
      <c r="K14" s="505"/>
      <c r="L14" s="505"/>
      <c r="M14" s="8"/>
      <c r="N14" s="8"/>
      <c r="O14" s="8"/>
      <c r="P14" s="8"/>
      <c r="Q14" s="8"/>
      <c r="R14" s="8"/>
      <c r="S14" s="8"/>
      <c r="T14" s="8"/>
      <c r="U14" s="8"/>
      <c r="V14" s="8"/>
      <c r="W14" s="8"/>
      <c r="X14" s="8"/>
    </row>
    <row r="15" spans="1:24" s="7" customFormat="1" ht="13.35" customHeight="1" x14ac:dyDescent="0.2">
      <c r="A15" s="514"/>
      <c r="B15" s="523" t="s">
        <v>107</v>
      </c>
      <c r="C15" s="523" t="s">
        <v>269</v>
      </c>
      <c r="D15" s="519"/>
      <c r="E15" s="505"/>
      <c r="F15" s="505"/>
      <c r="G15" s="505"/>
      <c r="H15" s="505"/>
      <c r="I15" s="505"/>
      <c r="J15" s="505"/>
      <c r="K15" s="505"/>
      <c r="L15" s="505"/>
      <c r="M15" s="8"/>
      <c r="N15" s="8"/>
      <c r="O15" s="8"/>
      <c r="P15" s="8"/>
      <c r="Q15" s="8"/>
      <c r="R15" s="8"/>
      <c r="S15" s="8"/>
      <c r="T15" s="8"/>
      <c r="U15" s="8"/>
      <c r="V15" s="8"/>
      <c r="W15" s="8"/>
      <c r="X15" s="8"/>
    </row>
    <row r="16" spans="1:24" s="7" customFormat="1" ht="13.35" customHeight="1" x14ac:dyDescent="0.2">
      <c r="A16" s="514"/>
      <c r="B16" s="523" t="s">
        <v>108</v>
      </c>
      <c r="C16" s="523" t="s">
        <v>270</v>
      </c>
      <c r="D16" s="519"/>
      <c r="E16" s="505"/>
      <c r="F16" s="505"/>
      <c r="G16" s="505"/>
      <c r="H16" s="505"/>
      <c r="I16" s="505"/>
      <c r="J16" s="505"/>
      <c r="K16" s="505"/>
      <c r="L16" s="505"/>
      <c r="M16" s="8"/>
      <c r="N16" s="8"/>
      <c r="O16" s="8"/>
      <c r="P16" s="8"/>
      <c r="Q16" s="8"/>
      <c r="R16" s="8"/>
      <c r="S16" s="8"/>
      <c r="T16" s="8"/>
      <c r="U16" s="8"/>
      <c r="V16" s="8"/>
      <c r="W16" s="8"/>
      <c r="X16" s="8"/>
    </row>
    <row r="17" spans="1:24" s="7" customFormat="1" ht="13.35" customHeight="1" x14ac:dyDescent="0.2">
      <c r="A17" s="514"/>
      <c r="B17" s="523" t="s">
        <v>109</v>
      </c>
      <c r="C17" s="523" t="s">
        <v>271</v>
      </c>
      <c r="D17" s="519"/>
      <c r="E17" s="505"/>
      <c r="F17" s="505"/>
      <c r="G17" s="505"/>
      <c r="H17" s="505"/>
      <c r="I17" s="505"/>
      <c r="J17" s="505"/>
      <c r="K17" s="505"/>
      <c r="L17" s="505"/>
      <c r="M17" s="8"/>
      <c r="N17" s="8"/>
      <c r="O17" s="8"/>
      <c r="P17" s="8"/>
      <c r="Q17" s="8"/>
      <c r="R17" s="8"/>
      <c r="S17" s="8"/>
      <c r="T17" s="8"/>
      <c r="U17" s="8"/>
      <c r="V17" s="8"/>
      <c r="W17" s="8"/>
      <c r="X17" s="8"/>
    </row>
    <row r="18" spans="1:24" s="7" customFormat="1" ht="26.65" customHeight="1" x14ac:dyDescent="0.2">
      <c r="A18" s="514"/>
      <c r="B18" s="523" t="s">
        <v>111</v>
      </c>
      <c r="C18" s="523" t="s">
        <v>272</v>
      </c>
      <c r="D18" s="519"/>
      <c r="E18" s="505"/>
      <c r="F18" s="505"/>
      <c r="G18" s="505"/>
      <c r="H18" s="505"/>
      <c r="I18" s="505"/>
      <c r="J18" s="505"/>
      <c r="K18" s="505"/>
      <c r="L18" s="505"/>
      <c r="M18" s="8"/>
      <c r="N18" s="8"/>
      <c r="O18" s="8"/>
      <c r="P18" s="8"/>
      <c r="Q18" s="8"/>
      <c r="R18" s="8"/>
      <c r="S18" s="8"/>
      <c r="T18" s="8"/>
      <c r="U18" s="8"/>
      <c r="V18" s="8"/>
      <c r="W18" s="8"/>
      <c r="X18" s="8"/>
    </row>
    <row r="19" spans="1:24" s="7" customFormat="1" ht="13.35" customHeight="1" x14ac:dyDescent="0.2">
      <c r="A19" s="514"/>
      <c r="B19" s="523" t="s">
        <v>113</v>
      </c>
      <c r="C19" s="523" t="s">
        <v>273</v>
      </c>
      <c r="D19" s="519"/>
      <c r="E19" s="505"/>
      <c r="F19" s="505"/>
      <c r="G19" s="505"/>
      <c r="H19" s="505"/>
      <c r="I19" s="505"/>
      <c r="J19" s="505"/>
      <c r="K19" s="505"/>
      <c r="L19" s="505"/>
      <c r="M19" s="8"/>
      <c r="N19" s="8"/>
      <c r="O19" s="8"/>
      <c r="P19" s="8"/>
      <c r="Q19" s="8"/>
      <c r="R19" s="8"/>
      <c r="S19" s="8"/>
      <c r="T19" s="8"/>
      <c r="U19" s="8"/>
      <c r="V19" s="8"/>
      <c r="W19" s="8"/>
      <c r="X19" s="8"/>
    </row>
    <row r="20" spans="1:24" s="7" customFormat="1" ht="25.7" customHeight="1" x14ac:dyDescent="0.2">
      <c r="A20" s="514"/>
      <c r="B20" s="523" t="s">
        <v>114</v>
      </c>
      <c r="C20" s="523" t="s">
        <v>274</v>
      </c>
      <c r="D20" s="519"/>
      <c r="E20" s="505"/>
      <c r="F20" s="505"/>
      <c r="G20" s="505"/>
      <c r="H20" s="505"/>
      <c r="I20" s="505"/>
      <c r="J20" s="505"/>
      <c r="K20" s="505"/>
      <c r="L20" s="505"/>
      <c r="M20" s="8"/>
      <c r="N20" s="8"/>
      <c r="O20" s="8"/>
      <c r="P20" s="8"/>
      <c r="Q20" s="8"/>
      <c r="R20" s="8"/>
      <c r="S20" s="8"/>
      <c r="T20" s="8"/>
      <c r="U20" s="8"/>
      <c r="V20" s="8"/>
      <c r="W20" s="8"/>
      <c r="X20" s="8"/>
    </row>
    <row r="21" spans="1:24" s="7" customFormat="1" ht="13.35" customHeight="1" x14ac:dyDescent="0.2">
      <c r="A21" s="514"/>
      <c r="B21" s="523" t="s">
        <v>275</v>
      </c>
      <c r="C21" s="523" t="s">
        <v>276</v>
      </c>
      <c r="D21" s="519"/>
      <c r="E21" s="505"/>
      <c r="F21" s="505"/>
      <c r="G21" s="505"/>
      <c r="H21" s="505"/>
      <c r="I21" s="505"/>
      <c r="J21" s="505"/>
      <c r="K21" s="505"/>
      <c r="L21" s="505"/>
      <c r="M21" s="8"/>
      <c r="N21" s="8"/>
      <c r="O21" s="8"/>
      <c r="P21" s="8"/>
      <c r="Q21" s="8"/>
      <c r="R21" s="8"/>
      <c r="S21" s="8"/>
      <c r="T21" s="8"/>
      <c r="U21" s="8"/>
      <c r="V21" s="8"/>
      <c r="W21" s="8"/>
      <c r="X21" s="8"/>
    </row>
    <row r="22" spans="1:24" s="7" customFormat="1" ht="13.35" customHeight="1" x14ac:dyDescent="0.2">
      <c r="A22" s="514"/>
      <c r="B22" s="523" t="s">
        <v>118</v>
      </c>
      <c r="C22" s="523" t="s">
        <v>277</v>
      </c>
      <c r="D22" s="519"/>
      <c r="E22" s="505"/>
      <c r="F22" s="505"/>
      <c r="G22" s="505"/>
      <c r="H22" s="505"/>
      <c r="I22" s="505"/>
      <c r="J22" s="505"/>
      <c r="K22" s="505"/>
      <c r="L22" s="505"/>
      <c r="M22" s="8"/>
      <c r="N22" s="8"/>
      <c r="O22" s="8"/>
      <c r="P22" s="8"/>
      <c r="Q22" s="8"/>
      <c r="R22" s="8"/>
      <c r="S22" s="8"/>
      <c r="T22" s="8"/>
      <c r="U22" s="8"/>
      <c r="V22" s="8"/>
      <c r="W22" s="8"/>
      <c r="X22" s="8"/>
    </row>
    <row r="23" spans="1:24" s="7" customFormat="1" ht="26.65" customHeight="1" x14ac:dyDescent="0.2">
      <c r="A23" s="514"/>
      <c r="B23" s="523" t="s">
        <v>119</v>
      </c>
      <c r="C23" s="523" t="s">
        <v>278</v>
      </c>
      <c r="D23" s="519"/>
      <c r="E23" s="505"/>
      <c r="F23" s="505"/>
      <c r="G23" s="505"/>
      <c r="H23" s="505"/>
      <c r="I23" s="505"/>
      <c r="J23" s="505"/>
      <c r="K23" s="505"/>
      <c r="L23" s="505"/>
      <c r="M23" s="8"/>
      <c r="N23" s="8"/>
      <c r="O23" s="8"/>
      <c r="P23" s="8"/>
      <c r="Q23" s="8"/>
      <c r="R23" s="8"/>
      <c r="S23" s="8"/>
      <c r="T23" s="8"/>
      <c r="U23" s="8"/>
      <c r="V23" s="8"/>
      <c r="W23" s="8"/>
      <c r="X23" s="8"/>
    </row>
    <row r="24" spans="1:24" s="7" customFormat="1" ht="13.35" customHeight="1" x14ac:dyDescent="0.2">
      <c r="A24" s="514"/>
      <c r="B24" s="523" t="s">
        <v>120</v>
      </c>
      <c r="C24" s="523" t="s">
        <v>279</v>
      </c>
      <c r="D24" s="519"/>
      <c r="E24" s="505"/>
      <c r="F24" s="505"/>
      <c r="G24" s="505"/>
      <c r="H24" s="505"/>
      <c r="I24" s="505"/>
      <c r="J24" s="505"/>
      <c r="K24" s="505"/>
      <c r="L24" s="505"/>
      <c r="M24" s="8"/>
      <c r="N24" s="8"/>
      <c r="O24" s="8"/>
      <c r="P24" s="8"/>
      <c r="Q24" s="8"/>
      <c r="R24" s="8"/>
      <c r="S24" s="8"/>
      <c r="T24" s="8"/>
      <c r="U24" s="8"/>
      <c r="V24" s="8"/>
      <c r="W24" s="8"/>
      <c r="X24" s="8"/>
    </row>
    <row r="25" spans="1:24" s="7" customFormat="1" ht="13.35" customHeight="1" x14ac:dyDescent="0.2">
      <c r="A25" s="514"/>
      <c r="B25" s="523" t="s">
        <v>121</v>
      </c>
      <c r="C25" s="523" t="s">
        <v>280</v>
      </c>
      <c r="D25" s="519"/>
      <c r="E25" s="505"/>
      <c r="F25" s="505"/>
      <c r="G25" s="505"/>
      <c r="H25" s="505"/>
      <c r="I25" s="505"/>
      <c r="J25" s="505"/>
      <c r="K25" s="505"/>
      <c r="L25" s="505"/>
      <c r="M25" s="8"/>
      <c r="N25" s="8"/>
      <c r="O25" s="8"/>
      <c r="P25" s="8"/>
      <c r="Q25" s="8"/>
      <c r="R25" s="8"/>
      <c r="S25" s="8"/>
      <c r="T25" s="8"/>
      <c r="U25" s="8"/>
      <c r="V25" s="8"/>
      <c r="W25" s="8"/>
      <c r="X25" s="8"/>
    </row>
    <row r="26" spans="1:24" s="7" customFormat="1" ht="26.65" customHeight="1" x14ac:dyDescent="0.2">
      <c r="A26" s="514"/>
      <c r="B26" s="523" t="s">
        <v>281</v>
      </c>
      <c r="C26" s="523" t="s">
        <v>282</v>
      </c>
      <c r="D26" s="519"/>
      <c r="E26" s="505"/>
      <c r="F26" s="505"/>
      <c r="G26" s="505"/>
      <c r="H26" s="505"/>
      <c r="I26" s="505"/>
      <c r="J26" s="505"/>
      <c r="K26" s="505"/>
      <c r="L26" s="505"/>
      <c r="M26" s="8"/>
      <c r="N26" s="8"/>
      <c r="O26" s="8"/>
      <c r="P26" s="8"/>
      <c r="Q26" s="8"/>
      <c r="R26" s="8"/>
      <c r="S26" s="8"/>
      <c r="T26" s="8"/>
      <c r="U26" s="8"/>
      <c r="V26" s="8"/>
      <c r="W26" s="8"/>
      <c r="X26" s="8"/>
    </row>
    <row r="27" spans="1:24" s="7" customFormat="1" ht="26.65" customHeight="1" x14ac:dyDescent="0.2">
      <c r="A27" s="514"/>
      <c r="B27" s="523" t="s">
        <v>123</v>
      </c>
      <c r="C27" s="523" t="s">
        <v>283</v>
      </c>
      <c r="D27" s="519"/>
      <c r="E27" s="505"/>
      <c r="F27" s="505"/>
      <c r="G27" s="505"/>
      <c r="H27" s="505"/>
      <c r="I27" s="505"/>
      <c r="J27" s="505"/>
      <c r="K27" s="505"/>
      <c r="L27" s="505"/>
      <c r="M27" s="8"/>
      <c r="N27" s="8"/>
      <c r="O27" s="8"/>
      <c r="P27" s="8"/>
      <c r="Q27" s="8"/>
      <c r="R27" s="8"/>
      <c r="S27" s="8"/>
      <c r="T27" s="8"/>
      <c r="U27" s="8"/>
      <c r="V27" s="8"/>
      <c r="W27" s="8"/>
      <c r="X27" s="8"/>
    </row>
    <row r="28" spans="1:24" s="7" customFormat="1" ht="13.35" customHeight="1" x14ac:dyDescent="0.2">
      <c r="A28" s="514"/>
      <c r="B28" s="523" t="s">
        <v>284</v>
      </c>
      <c r="C28" s="523" t="s">
        <v>285</v>
      </c>
      <c r="D28" s="519"/>
      <c r="E28" s="505"/>
      <c r="F28" s="505"/>
      <c r="G28" s="505"/>
      <c r="H28" s="505"/>
      <c r="I28" s="505"/>
      <c r="J28" s="505"/>
      <c r="K28" s="505"/>
      <c r="L28" s="505"/>
      <c r="M28" s="8"/>
      <c r="N28" s="8"/>
      <c r="O28" s="8"/>
      <c r="P28" s="8"/>
      <c r="Q28" s="8"/>
      <c r="R28" s="8"/>
      <c r="S28" s="8"/>
      <c r="T28" s="8"/>
      <c r="U28" s="8"/>
      <c r="V28" s="8"/>
      <c r="W28" s="8"/>
      <c r="X28" s="8"/>
    </row>
    <row r="29" spans="1:24" s="7" customFormat="1" ht="13.35" customHeight="1" x14ac:dyDescent="0.2">
      <c r="A29" s="514"/>
      <c r="B29" s="523" t="s">
        <v>126</v>
      </c>
      <c r="C29" s="523" t="s">
        <v>286</v>
      </c>
      <c r="D29" s="519"/>
      <c r="E29" s="505"/>
      <c r="F29" s="505"/>
      <c r="G29" s="505"/>
      <c r="H29" s="505"/>
      <c r="I29" s="505"/>
      <c r="J29" s="505"/>
      <c r="K29" s="505"/>
      <c r="L29" s="505"/>
      <c r="M29" s="8"/>
      <c r="N29" s="8"/>
      <c r="O29" s="8"/>
      <c r="P29" s="8"/>
      <c r="Q29" s="8"/>
      <c r="R29" s="8"/>
      <c r="S29" s="8"/>
      <c r="T29" s="8"/>
      <c r="U29" s="8"/>
      <c r="V29" s="8"/>
      <c r="W29" s="8"/>
      <c r="X29" s="8"/>
    </row>
    <row r="30" spans="1:24" s="7" customFormat="1" ht="26.65" customHeight="1" x14ac:dyDescent="0.2">
      <c r="A30" s="514"/>
      <c r="B30" s="523" t="s">
        <v>127</v>
      </c>
      <c r="C30" s="523" t="s">
        <v>287</v>
      </c>
      <c r="D30" s="519"/>
      <c r="E30" s="505"/>
      <c r="F30" s="505"/>
      <c r="G30" s="505"/>
      <c r="H30" s="505"/>
      <c r="I30" s="505"/>
      <c r="J30" s="505"/>
      <c r="K30" s="505"/>
      <c r="L30" s="505"/>
      <c r="M30" s="8"/>
      <c r="N30" s="8"/>
      <c r="O30" s="8"/>
      <c r="P30" s="8"/>
      <c r="Q30" s="8"/>
      <c r="R30" s="8"/>
      <c r="S30" s="8"/>
      <c r="T30" s="8"/>
      <c r="U30" s="8"/>
      <c r="V30" s="8"/>
      <c r="W30" s="8"/>
      <c r="X30" s="8"/>
    </row>
    <row r="31" spans="1:24" s="7" customFormat="1" ht="65.849999999999994" customHeight="1" thickBot="1" x14ac:dyDescent="0.25">
      <c r="A31" s="514"/>
      <c r="B31" s="520" t="s">
        <v>288</v>
      </c>
      <c r="C31" s="520" t="s">
        <v>289</v>
      </c>
      <c r="D31" s="519"/>
      <c r="E31" s="505"/>
      <c r="F31" s="505"/>
      <c r="G31" s="505"/>
      <c r="H31" s="505"/>
      <c r="I31" s="505"/>
      <c r="J31" s="505"/>
      <c r="K31" s="505"/>
      <c r="L31" s="505"/>
      <c r="M31" s="8"/>
      <c r="N31" s="8"/>
      <c r="O31" s="8"/>
      <c r="P31" s="8"/>
      <c r="Q31" s="8"/>
      <c r="R31" s="8"/>
      <c r="S31" s="8"/>
      <c r="T31" s="8"/>
      <c r="U31" s="8"/>
      <c r="V31" s="8"/>
      <c r="W31" s="8"/>
      <c r="X31" s="8"/>
    </row>
    <row r="32" spans="1:24" s="7" customFormat="1" ht="14.1" customHeight="1" thickBot="1" x14ac:dyDescent="0.25">
      <c r="A32" s="505"/>
      <c r="B32" s="513"/>
      <c r="C32" s="512"/>
      <c r="D32" s="505"/>
      <c r="E32" s="505"/>
      <c r="F32" s="505"/>
      <c r="G32" s="505"/>
      <c r="H32" s="505"/>
      <c r="I32" s="505"/>
      <c r="J32" s="505"/>
      <c r="K32" s="505"/>
      <c r="L32" s="505"/>
      <c r="M32" s="8"/>
      <c r="N32" s="8"/>
      <c r="O32" s="8"/>
      <c r="P32" s="8"/>
      <c r="Q32" s="8"/>
      <c r="R32" s="8"/>
      <c r="S32" s="8"/>
      <c r="T32" s="8"/>
      <c r="U32" s="8"/>
      <c r="V32" s="8"/>
      <c r="W32" s="8"/>
      <c r="X32" s="8"/>
    </row>
    <row r="33" spans="1:24" s="7" customFormat="1" ht="14.1" customHeight="1" thickBot="1" x14ac:dyDescent="0.25">
      <c r="A33" s="521"/>
      <c r="B33" s="515" t="s">
        <v>182</v>
      </c>
      <c r="C33" s="516"/>
      <c r="D33" s="522"/>
      <c r="E33" s="522"/>
      <c r="F33" s="522"/>
      <c r="G33" s="522"/>
      <c r="H33" s="522"/>
      <c r="I33" s="522"/>
      <c r="J33" s="522"/>
      <c r="K33" s="522"/>
      <c r="L33" s="522"/>
      <c r="M33" s="8"/>
      <c r="N33" s="8"/>
      <c r="O33" s="8"/>
      <c r="P33" s="8"/>
      <c r="Q33" s="8"/>
      <c r="R33" s="8"/>
      <c r="S33" s="8"/>
      <c r="T33" s="8"/>
      <c r="U33" s="8"/>
      <c r="V33" s="8"/>
      <c r="W33" s="8"/>
      <c r="X33" s="8"/>
    </row>
    <row r="34" spans="1:24" s="7" customFormat="1" ht="35.85" customHeight="1" x14ac:dyDescent="0.2">
      <c r="A34" s="514"/>
      <c r="B34" s="523" t="s">
        <v>135</v>
      </c>
      <c r="C34" s="523" t="s">
        <v>290</v>
      </c>
      <c r="D34" s="519"/>
      <c r="E34" s="505"/>
      <c r="F34" s="505"/>
      <c r="G34" s="505"/>
      <c r="H34" s="505"/>
      <c r="I34" s="505"/>
      <c r="J34" s="505"/>
      <c r="K34" s="505"/>
      <c r="L34" s="505"/>
      <c r="M34" s="8"/>
      <c r="N34" s="8"/>
      <c r="O34" s="8"/>
      <c r="P34" s="8"/>
      <c r="Q34" s="8"/>
      <c r="R34" s="8"/>
      <c r="S34" s="8"/>
      <c r="T34" s="8"/>
      <c r="U34" s="8"/>
      <c r="V34" s="8"/>
      <c r="W34" s="8"/>
      <c r="X34" s="8"/>
    </row>
    <row r="35" spans="1:24" s="7" customFormat="1" ht="26.65" customHeight="1" x14ac:dyDescent="0.2">
      <c r="A35" s="514"/>
      <c r="B35" s="523" t="s">
        <v>136</v>
      </c>
      <c r="C35" s="523" t="s">
        <v>291</v>
      </c>
      <c r="D35" s="519"/>
      <c r="E35" s="505"/>
      <c r="F35" s="505"/>
      <c r="G35" s="505"/>
      <c r="H35" s="505"/>
      <c r="I35" s="505"/>
      <c r="J35" s="505"/>
      <c r="K35" s="505"/>
      <c r="L35" s="505"/>
      <c r="M35" s="8"/>
      <c r="N35" s="8"/>
      <c r="O35" s="8"/>
      <c r="P35" s="8"/>
      <c r="Q35" s="8"/>
      <c r="R35" s="8"/>
      <c r="S35" s="8"/>
      <c r="T35" s="8"/>
      <c r="U35" s="8"/>
      <c r="V35" s="8"/>
      <c r="W35" s="8"/>
      <c r="X35" s="8"/>
    </row>
    <row r="36" spans="1:24" s="7" customFormat="1" ht="26.65" customHeight="1" x14ac:dyDescent="0.2">
      <c r="A36" s="514"/>
      <c r="B36" s="523" t="s">
        <v>137</v>
      </c>
      <c r="C36" s="523" t="s">
        <v>292</v>
      </c>
      <c r="D36" s="519"/>
      <c r="E36" s="505"/>
      <c r="F36" s="505"/>
      <c r="G36" s="505"/>
      <c r="H36" s="505"/>
      <c r="I36" s="505"/>
      <c r="J36" s="505"/>
      <c r="K36" s="505"/>
      <c r="L36" s="505"/>
      <c r="M36" s="8"/>
      <c r="N36" s="8"/>
      <c r="O36" s="8"/>
      <c r="P36" s="8"/>
      <c r="Q36" s="8"/>
      <c r="R36" s="8"/>
      <c r="S36" s="8"/>
      <c r="T36" s="8"/>
      <c r="U36" s="8"/>
      <c r="V36" s="8"/>
      <c r="W36" s="8"/>
      <c r="X36" s="8"/>
    </row>
    <row r="37" spans="1:24" s="7" customFormat="1" ht="25.7" customHeight="1" thickBot="1" x14ac:dyDescent="0.25">
      <c r="A37" s="514"/>
      <c r="B37" s="520" t="s">
        <v>293</v>
      </c>
      <c r="C37" s="520" t="s">
        <v>294</v>
      </c>
      <c r="D37" s="519"/>
      <c r="E37" s="505"/>
      <c r="F37" s="505"/>
      <c r="G37" s="505"/>
      <c r="H37" s="505"/>
      <c r="I37" s="505"/>
      <c r="J37" s="505"/>
      <c r="K37" s="505"/>
      <c r="L37" s="505"/>
      <c r="M37" s="8"/>
      <c r="N37" s="8"/>
      <c r="O37" s="8"/>
      <c r="P37" s="8"/>
      <c r="Q37" s="8"/>
      <c r="R37" s="8"/>
      <c r="S37" s="8"/>
      <c r="T37" s="8"/>
      <c r="U37" s="8"/>
      <c r="V37" s="8"/>
      <c r="W37" s="8"/>
      <c r="X37" s="8"/>
    </row>
    <row r="38" spans="1:24" s="7" customFormat="1" ht="14.1" customHeight="1" thickBot="1" x14ac:dyDescent="0.25">
      <c r="A38" s="505"/>
      <c r="B38" s="513"/>
      <c r="C38" s="512"/>
      <c r="D38" s="505"/>
      <c r="E38" s="505"/>
      <c r="F38" s="505"/>
      <c r="G38" s="505"/>
      <c r="H38" s="505"/>
      <c r="I38" s="505"/>
      <c r="J38" s="505"/>
      <c r="K38" s="505"/>
      <c r="L38" s="505"/>
      <c r="M38" s="8"/>
      <c r="N38" s="8"/>
      <c r="O38" s="8"/>
      <c r="P38" s="8"/>
      <c r="Q38" s="8"/>
      <c r="R38" s="8"/>
      <c r="S38" s="8"/>
      <c r="T38" s="8"/>
      <c r="U38" s="8"/>
      <c r="V38" s="8"/>
      <c r="W38" s="8"/>
      <c r="X38" s="8"/>
    </row>
    <row r="39" spans="1:24" s="7" customFormat="1" ht="14.1" customHeight="1" thickBot="1" x14ac:dyDescent="0.25">
      <c r="A39" s="521"/>
      <c r="B39" s="515" t="s">
        <v>295</v>
      </c>
      <c r="C39" s="516"/>
      <c r="D39" s="522"/>
      <c r="E39" s="522"/>
      <c r="F39" s="522"/>
      <c r="G39" s="522"/>
      <c r="H39" s="522"/>
      <c r="I39" s="522"/>
      <c r="J39" s="522"/>
      <c r="K39" s="522"/>
      <c r="L39" s="522"/>
      <c r="M39" s="8"/>
      <c r="N39" s="8"/>
      <c r="O39" s="8"/>
      <c r="P39" s="8"/>
      <c r="Q39" s="8"/>
      <c r="R39" s="8"/>
      <c r="S39" s="8"/>
      <c r="T39" s="8"/>
      <c r="U39" s="8"/>
      <c r="V39" s="8"/>
      <c r="W39" s="8"/>
      <c r="X39" s="8"/>
    </row>
    <row r="40" spans="1:24" s="7" customFormat="1" ht="13.35" customHeight="1" x14ac:dyDescent="0.2">
      <c r="A40" s="521"/>
      <c r="B40" s="517" t="s">
        <v>296</v>
      </c>
      <c r="C40" s="517" t="s">
        <v>297</v>
      </c>
      <c r="D40" s="524"/>
      <c r="E40" s="522"/>
      <c r="F40" s="522"/>
      <c r="G40" s="522"/>
      <c r="H40" s="522"/>
      <c r="I40" s="522"/>
      <c r="J40" s="522"/>
      <c r="K40" s="522"/>
      <c r="L40" s="522"/>
      <c r="M40" s="8"/>
      <c r="N40" s="8"/>
      <c r="O40" s="8"/>
      <c r="P40" s="8"/>
      <c r="Q40" s="8"/>
      <c r="R40" s="8"/>
      <c r="S40" s="8"/>
      <c r="T40" s="8"/>
      <c r="U40" s="8"/>
      <c r="V40" s="8"/>
      <c r="W40" s="8"/>
      <c r="X40" s="8"/>
    </row>
    <row r="41" spans="1:24" s="7" customFormat="1" ht="25.7" customHeight="1" thickBot="1" x14ac:dyDescent="0.25">
      <c r="A41" s="514"/>
      <c r="B41" s="520" t="s">
        <v>298</v>
      </c>
      <c r="C41" s="520" t="s">
        <v>299</v>
      </c>
      <c r="D41" s="519"/>
      <c r="E41" s="505"/>
      <c r="F41" s="505"/>
      <c r="G41" s="505"/>
      <c r="H41" s="505"/>
      <c r="I41" s="505"/>
      <c r="J41" s="505"/>
      <c r="K41" s="505"/>
      <c r="L41" s="505"/>
      <c r="M41" s="8"/>
      <c r="N41" s="8"/>
      <c r="O41" s="8"/>
      <c r="P41" s="8"/>
      <c r="Q41" s="8"/>
      <c r="R41" s="8"/>
      <c r="S41" s="8"/>
      <c r="T41" s="8"/>
      <c r="U41" s="8"/>
      <c r="V41" s="8"/>
      <c r="W41" s="8"/>
      <c r="X41" s="8"/>
    </row>
    <row r="42" spans="1:24" s="7" customFormat="1" ht="14.1" customHeight="1" thickBot="1" x14ac:dyDescent="0.25">
      <c r="A42" s="508"/>
      <c r="B42" s="513"/>
      <c r="C42" s="513"/>
      <c r="D42" s="505"/>
      <c r="E42" s="505"/>
      <c r="F42" s="505"/>
      <c r="G42" s="505"/>
      <c r="H42" s="505"/>
      <c r="I42" s="505"/>
      <c r="J42" s="505"/>
      <c r="K42" s="505"/>
      <c r="L42" s="505"/>
      <c r="M42" s="8"/>
      <c r="N42" s="8"/>
      <c r="O42" s="8"/>
      <c r="P42" s="8"/>
      <c r="Q42" s="8"/>
      <c r="R42" s="8"/>
      <c r="S42" s="8"/>
      <c r="T42" s="8"/>
      <c r="U42" s="8"/>
      <c r="V42" s="8"/>
      <c r="W42" s="8"/>
      <c r="X42" s="8"/>
    </row>
    <row r="43" spans="1:24" ht="14.1" customHeight="1" thickBot="1" x14ac:dyDescent="0.25">
      <c r="A43" s="583" t="s">
        <v>300</v>
      </c>
      <c r="B43" s="584"/>
      <c r="C43" s="509"/>
      <c r="D43" s="510"/>
      <c r="E43" s="511"/>
      <c r="F43" s="511"/>
      <c r="G43" s="511"/>
      <c r="H43" s="511"/>
      <c r="I43" s="511"/>
      <c r="J43" s="511"/>
      <c r="K43" s="511"/>
      <c r="L43" s="511"/>
      <c r="M43" s="4"/>
      <c r="N43" s="4"/>
      <c r="O43" s="4"/>
      <c r="P43" s="4"/>
      <c r="Q43" s="4"/>
      <c r="R43" s="4"/>
      <c r="S43" s="4"/>
      <c r="T43" s="4"/>
      <c r="U43" s="4"/>
      <c r="V43" s="4"/>
      <c r="W43" s="4"/>
      <c r="X43" s="4"/>
    </row>
    <row r="44" spans="1:24" s="7" customFormat="1" ht="14.1" customHeight="1" thickBot="1" x14ac:dyDescent="0.25">
      <c r="A44" s="512"/>
      <c r="B44" s="513"/>
      <c r="C44" s="512"/>
      <c r="D44" s="505"/>
      <c r="E44" s="505"/>
      <c r="F44" s="505"/>
      <c r="G44" s="505"/>
      <c r="H44" s="505"/>
      <c r="I44" s="505"/>
      <c r="J44" s="505"/>
      <c r="K44" s="505"/>
      <c r="L44" s="505"/>
      <c r="M44" s="8"/>
      <c r="N44" s="8"/>
      <c r="O44" s="8"/>
      <c r="P44" s="8"/>
      <c r="Q44" s="8"/>
      <c r="R44" s="8"/>
      <c r="S44" s="8"/>
      <c r="T44" s="8"/>
      <c r="U44" s="8"/>
      <c r="V44" s="8"/>
      <c r="W44" s="8"/>
      <c r="X44" s="8"/>
    </row>
    <row r="45" spans="1:24" s="7" customFormat="1" ht="14.1" customHeight="1" thickBot="1" x14ac:dyDescent="0.25">
      <c r="A45" s="521"/>
      <c r="B45" s="515" t="s">
        <v>301</v>
      </c>
      <c r="C45" s="516"/>
      <c r="D45" s="522"/>
      <c r="E45" s="522"/>
      <c r="F45" s="522"/>
      <c r="G45" s="522"/>
      <c r="H45" s="522"/>
      <c r="I45" s="522"/>
      <c r="J45" s="522"/>
      <c r="K45" s="522"/>
      <c r="L45" s="522"/>
      <c r="M45" s="8"/>
      <c r="N45" s="8"/>
      <c r="O45" s="8"/>
      <c r="P45" s="8"/>
      <c r="Q45" s="8"/>
      <c r="R45" s="8"/>
      <c r="S45" s="8"/>
      <c r="T45" s="8"/>
      <c r="U45" s="8"/>
      <c r="V45" s="8"/>
      <c r="W45" s="8"/>
      <c r="X45" s="8"/>
    </row>
    <row r="46" spans="1:24" s="7" customFormat="1" ht="14.1" customHeight="1" thickBot="1" x14ac:dyDescent="0.25">
      <c r="A46" s="514"/>
      <c r="B46" s="518" t="s">
        <v>47</v>
      </c>
      <c r="C46" s="518" t="s">
        <v>302</v>
      </c>
      <c r="D46" s="519"/>
      <c r="E46" s="505"/>
      <c r="F46" s="505"/>
      <c r="G46" s="505"/>
      <c r="H46" s="505"/>
      <c r="I46" s="505"/>
      <c r="J46" s="505"/>
      <c r="K46" s="505"/>
      <c r="L46" s="505"/>
      <c r="M46" s="8"/>
      <c r="N46" s="8"/>
      <c r="O46" s="8"/>
      <c r="P46" s="8"/>
      <c r="Q46" s="8"/>
      <c r="R46" s="8"/>
      <c r="S46" s="8"/>
      <c r="T46" s="8"/>
      <c r="U46" s="8"/>
      <c r="V46" s="8"/>
      <c r="W46" s="8"/>
      <c r="X46" s="8"/>
    </row>
    <row r="47" spans="1:24" s="7" customFormat="1" ht="14.1" customHeight="1" thickBot="1" x14ac:dyDescent="0.25">
      <c r="A47" s="505"/>
      <c r="B47" s="513"/>
      <c r="C47" s="512"/>
      <c r="D47" s="505"/>
      <c r="E47" s="505"/>
      <c r="F47" s="505"/>
      <c r="G47" s="505"/>
      <c r="H47" s="505"/>
      <c r="I47" s="505"/>
      <c r="J47" s="505"/>
      <c r="K47" s="505"/>
      <c r="L47" s="505"/>
      <c r="M47" s="8"/>
      <c r="N47" s="8"/>
      <c r="O47" s="8"/>
      <c r="P47" s="8"/>
      <c r="Q47" s="8"/>
      <c r="R47" s="8"/>
      <c r="S47" s="8"/>
      <c r="T47" s="8"/>
      <c r="U47" s="8"/>
      <c r="V47" s="8"/>
      <c r="W47" s="8"/>
      <c r="X47" s="8"/>
    </row>
    <row r="48" spans="1:24" s="7" customFormat="1" ht="14.1" customHeight="1" thickBot="1" x14ac:dyDescent="0.25">
      <c r="A48" s="521"/>
      <c r="B48" s="515" t="s">
        <v>303</v>
      </c>
      <c r="C48" s="516"/>
      <c r="D48" s="522"/>
      <c r="E48" s="522"/>
      <c r="F48" s="522"/>
      <c r="G48" s="522"/>
      <c r="H48" s="522"/>
      <c r="I48" s="522"/>
      <c r="J48" s="522"/>
      <c r="K48" s="522"/>
      <c r="L48" s="522"/>
      <c r="M48" s="8"/>
      <c r="N48" s="8"/>
      <c r="O48" s="8"/>
      <c r="P48" s="8"/>
      <c r="Q48" s="8"/>
      <c r="R48" s="8"/>
      <c r="S48" s="8"/>
      <c r="T48" s="8"/>
      <c r="U48" s="8"/>
      <c r="V48" s="8"/>
      <c r="W48" s="8"/>
      <c r="X48" s="8"/>
    </row>
    <row r="49" spans="1:24" s="7" customFormat="1" ht="35.85" customHeight="1" x14ac:dyDescent="0.2">
      <c r="A49" s="514"/>
      <c r="B49" s="517" t="s">
        <v>304</v>
      </c>
      <c r="C49" s="517" t="s">
        <v>305</v>
      </c>
      <c r="D49" s="519"/>
      <c r="E49" s="505"/>
      <c r="F49" s="505"/>
      <c r="G49" s="505"/>
      <c r="H49" s="505"/>
      <c r="I49" s="505"/>
      <c r="J49" s="505"/>
      <c r="K49" s="505"/>
      <c r="L49" s="505"/>
      <c r="M49" s="8"/>
      <c r="N49" s="8"/>
      <c r="O49" s="8"/>
      <c r="P49" s="8"/>
      <c r="Q49" s="8"/>
      <c r="R49" s="8"/>
      <c r="S49" s="8"/>
      <c r="T49" s="8"/>
      <c r="U49" s="8"/>
      <c r="V49" s="8"/>
      <c r="W49" s="8"/>
      <c r="X49" s="8"/>
    </row>
    <row r="50" spans="1:24" s="7" customFormat="1" ht="13.35" customHeight="1" x14ac:dyDescent="0.2">
      <c r="A50" s="514"/>
      <c r="B50" s="523" t="s">
        <v>306</v>
      </c>
      <c r="C50" s="523" t="s">
        <v>307</v>
      </c>
      <c r="D50" s="519"/>
      <c r="E50" s="505"/>
      <c r="F50" s="505"/>
      <c r="G50" s="505"/>
      <c r="H50" s="505"/>
      <c r="I50" s="505"/>
      <c r="J50" s="505"/>
      <c r="K50" s="505"/>
      <c r="L50" s="505"/>
      <c r="M50" s="8"/>
      <c r="N50" s="8"/>
      <c r="O50" s="8"/>
      <c r="P50" s="8"/>
      <c r="Q50" s="8"/>
      <c r="R50" s="8"/>
      <c r="S50" s="8"/>
      <c r="T50" s="8"/>
      <c r="U50" s="8"/>
      <c r="V50" s="8"/>
      <c r="W50" s="8"/>
      <c r="X50" s="8"/>
    </row>
    <row r="51" spans="1:24" s="7" customFormat="1" ht="82.5" customHeight="1" thickBot="1" x14ac:dyDescent="0.25">
      <c r="A51" s="514"/>
      <c r="B51" s="520" t="s">
        <v>85</v>
      </c>
      <c r="C51" s="520" t="s">
        <v>308</v>
      </c>
      <c r="D51" s="519"/>
      <c r="E51" s="505"/>
      <c r="F51" s="505"/>
      <c r="G51" s="505"/>
      <c r="H51" s="505"/>
      <c r="I51" s="505"/>
      <c r="J51" s="505"/>
      <c r="K51" s="505"/>
      <c r="L51" s="505"/>
      <c r="M51" s="8"/>
      <c r="N51" s="8"/>
      <c r="O51" s="8"/>
      <c r="P51" s="8"/>
      <c r="Q51" s="8"/>
      <c r="R51" s="8"/>
      <c r="S51" s="8"/>
      <c r="T51" s="8"/>
      <c r="U51" s="8"/>
      <c r="V51" s="8"/>
      <c r="W51" s="8"/>
      <c r="X51" s="8"/>
    </row>
    <row r="52" spans="1:24" s="7" customFormat="1" ht="14.1" customHeight="1" thickBot="1" x14ac:dyDescent="0.25">
      <c r="A52" s="508"/>
      <c r="B52" s="513"/>
      <c r="C52" s="513"/>
      <c r="D52" s="505"/>
      <c r="E52" s="505"/>
      <c r="F52" s="505"/>
      <c r="G52" s="505"/>
      <c r="H52" s="505"/>
      <c r="I52" s="505"/>
      <c r="J52" s="505"/>
      <c r="K52" s="505"/>
      <c r="L52" s="505"/>
      <c r="M52" s="8"/>
      <c r="N52" s="8"/>
      <c r="O52" s="8"/>
      <c r="P52" s="8"/>
      <c r="Q52" s="8"/>
      <c r="R52" s="8"/>
      <c r="S52" s="8"/>
      <c r="T52" s="8"/>
      <c r="U52" s="8"/>
      <c r="V52" s="8"/>
      <c r="W52" s="8"/>
      <c r="X52" s="8"/>
    </row>
    <row r="53" spans="1:24" ht="14.1" customHeight="1" thickBot="1" x14ac:dyDescent="0.25">
      <c r="A53" s="583" t="s">
        <v>309</v>
      </c>
      <c r="B53" s="584"/>
      <c r="C53" s="509"/>
      <c r="D53" s="510"/>
      <c r="E53" s="511"/>
      <c r="F53" s="511"/>
      <c r="G53" s="511"/>
      <c r="H53" s="511"/>
      <c r="I53" s="511"/>
      <c r="J53" s="511"/>
      <c r="K53" s="511"/>
      <c r="L53" s="511"/>
      <c r="M53" s="4"/>
      <c r="N53" s="4"/>
      <c r="O53" s="4"/>
      <c r="P53" s="4"/>
      <c r="Q53" s="4"/>
      <c r="R53" s="4"/>
      <c r="S53" s="4"/>
      <c r="T53" s="4"/>
      <c r="U53" s="4"/>
      <c r="V53" s="4"/>
      <c r="W53" s="4"/>
      <c r="X53" s="4"/>
    </row>
    <row r="54" spans="1:24" s="7" customFormat="1" ht="14.1" customHeight="1" thickBot="1" x14ac:dyDescent="0.25">
      <c r="A54" s="512"/>
      <c r="B54" s="513"/>
      <c r="C54" s="512"/>
      <c r="D54" s="505"/>
      <c r="E54" s="505"/>
      <c r="F54" s="505"/>
      <c r="G54" s="505"/>
      <c r="H54" s="505"/>
      <c r="I54" s="505"/>
      <c r="J54" s="505"/>
      <c r="K54" s="505"/>
      <c r="L54" s="505"/>
      <c r="M54" s="8"/>
      <c r="N54" s="8"/>
      <c r="O54" s="8"/>
      <c r="P54" s="8"/>
      <c r="Q54" s="8"/>
      <c r="R54" s="8"/>
      <c r="S54" s="8"/>
      <c r="T54" s="8"/>
      <c r="U54" s="8"/>
      <c r="V54" s="8"/>
      <c r="W54" s="8"/>
      <c r="X54" s="8"/>
    </row>
    <row r="55" spans="1:24" s="7" customFormat="1" ht="14.1" customHeight="1" thickBot="1" x14ac:dyDescent="0.25">
      <c r="A55" s="521"/>
      <c r="B55" s="515" t="s">
        <v>33</v>
      </c>
      <c r="C55" s="516"/>
      <c r="D55" s="522"/>
      <c r="E55" s="522"/>
      <c r="F55" s="522"/>
      <c r="G55" s="522"/>
      <c r="H55" s="522"/>
      <c r="I55" s="522"/>
      <c r="J55" s="522"/>
      <c r="K55" s="522"/>
      <c r="L55" s="522"/>
      <c r="M55" s="8"/>
      <c r="N55" s="8"/>
      <c r="O55" s="8"/>
      <c r="P55" s="8"/>
      <c r="Q55" s="8"/>
      <c r="R55" s="8"/>
      <c r="S55" s="8"/>
      <c r="T55" s="8"/>
      <c r="U55" s="8"/>
      <c r="V55" s="8"/>
      <c r="W55" s="8"/>
      <c r="X55" s="8"/>
    </row>
    <row r="56" spans="1:24" s="7" customFormat="1" ht="26.65" customHeight="1" x14ac:dyDescent="0.2">
      <c r="A56" s="514"/>
      <c r="B56" s="517" t="s">
        <v>310</v>
      </c>
      <c r="C56" s="517" t="s">
        <v>311</v>
      </c>
      <c r="D56" s="519"/>
      <c r="E56" s="505"/>
      <c r="F56" s="505"/>
      <c r="G56" s="505"/>
      <c r="H56" s="505"/>
      <c r="I56" s="505"/>
      <c r="J56" s="505"/>
      <c r="K56" s="505"/>
      <c r="L56" s="505"/>
      <c r="M56" s="8"/>
      <c r="N56" s="8"/>
      <c r="O56" s="8"/>
      <c r="P56" s="8"/>
      <c r="Q56" s="8"/>
      <c r="R56" s="8"/>
      <c r="S56" s="8"/>
      <c r="T56" s="8"/>
      <c r="U56" s="8"/>
      <c r="V56" s="8"/>
      <c r="W56" s="8"/>
      <c r="X56" s="8"/>
    </row>
    <row r="57" spans="1:24" s="7" customFormat="1" ht="26.65" customHeight="1" x14ac:dyDescent="0.2">
      <c r="A57" s="514"/>
      <c r="B57" s="523" t="s">
        <v>193</v>
      </c>
      <c r="C57" s="523" t="s">
        <v>312</v>
      </c>
      <c r="D57" s="519"/>
      <c r="E57" s="505"/>
      <c r="F57" s="505"/>
      <c r="G57" s="505"/>
      <c r="H57" s="505"/>
      <c r="I57" s="505"/>
      <c r="J57" s="505"/>
      <c r="K57" s="505"/>
      <c r="L57" s="505"/>
      <c r="M57" s="8"/>
      <c r="N57" s="8"/>
      <c r="O57" s="8"/>
      <c r="P57" s="8"/>
      <c r="Q57" s="8"/>
      <c r="R57" s="8"/>
      <c r="S57" s="8"/>
      <c r="T57" s="8"/>
      <c r="U57" s="8"/>
      <c r="V57" s="8"/>
      <c r="W57" s="8"/>
      <c r="X57" s="8"/>
    </row>
    <row r="58" spans="1:24" s="7" customFormat="1" ht="13.35" customHeight="1" x14ac:dyDescent="0.2">
      <c r="A58" s="514"/>
      <c r="B58" s="523" t="s">
        <v>313</v>
      </c>
      <c r="C58" s="523" t="s">
        <v>314</v>
      </c>
      <c r="D58" s="519"/>
      <c r="E58" s="505"/>
      <c r="F58" s="505"/>
      <c r="G58" s="505"/>
      <c r="H58" s="505"/>
      <c r="I58" s="505"/>
      <c r="J58" s="505"/>
      <c r="K58" s="505"/>
      <c r="L58" s="505"/>
      <c r="M58" s="8"/>
      <c r="N58" s="8"/>
      <c r="O58" s="8"/>
      <c r="P58" s="8"/>
      <c r="Q58" s="8"/>
      <c r="R58" s="8"/>
      <c r="S58" s="8"/>
      <c r="T58" s="8"/>
      <c r="U58" s="8"/>
      <c r="V58" s="8"/>
      <c r="W58" s="8"/>
      <c r="X58" s="8"/>
    </row>
    <row r="59" spans="1:24" s="7" customFormat="1" ht="13.35" customHeight="1" x14ac:dyDescent="0.2">
      <c r="A59" s="514"/>
      <c r="B59" s="523" t="s">
        <v>156</v>
      </c>
      <c r="C59" s="523" t="s">
        <v>315</v>
      </c>
      <c r="D59" s="519"/>
      <c r="E59" s="505"/>
      <c r="F59" s="505"/>
      <c r="G59" s="505"/>
      <c r="H59" s="505"/>
      <c r="I59" s="505"/>
      <c r="J59" s="505"/>
      <c r="K59" s="505"/>
      <c r="L59" s="505"/>
      <c r="M59" s="8"/>
      <c r="N59" s="8"/>
      <c r="O59" s="8"/>
      <c r="P59" s="8"/>
      <c r="Q59" s="8"/>
      <c r="R59" s="8"/>
      <c r="S59" s="8"/>
      <c r="T59" s="8"/>
      <c r="U59" s="8"/>
      <c r="V59" s="8"/>
      <c r="W59" s="8"/>
      <c r="X59" s="8"/>
    </row>
    <row r="60" spans="1:24" s="7" customFormat="1" ht="30" customHeight="1" thickBot="1" x14ac:dyDescent="0.25">
      <c r="A60" s="514"/>
      <c r="B60" s="520" t="s">
        <v>316</v>
      </c>
      <c r="C60" s="520" t="s">
        <v>317</v>
      </c>
      <c r="D60" s="519"/>
      <c r="E60" s="505"/>
      <c r="F60" s="505"/>
      <c r="G60" s="505"/>
      <c r="H60" s="505"/>
      <c r="I60" s="505"/>
      <c r="J60" s="505"/>
      <c r="K60" s="505"/>
      <c r="L60" s="505"/>
      <c r="M60" s="8"/>
      <c r="N60" s="8"/>
      <c r="O60" s="8"/>
      <c r="P60" s="8"/>
      <c r="Q60" s="8"/>
      <c r="R60" s="8"/>
      <c r="S60" s="8"/>
      <c r="T60" s="8"/>
      <c r="U60" s="8"/>
      <c r="V60" s="8"/>
      <c r="W60" s="8"/>
      <c r="X60" s="8"/>
    </row>
    <row r="61" spans="1:24" s="7" customFormat="1" ht="14.1" customHeight="1" thickBot="1" x14ac:dyDescent="0.25">
      <c r="A61" s="505"/>
      <c r="B61" s="513"/>
      <c r="C61" s="512"/>
      <c r="D61" s="505"/>
      <c r="E61" s="505"/>
      <c r="F61" s="505"/>
      <c r="G61" s="505"/>
      <c r="H61" s="505"/>
      <c r="I61" s="505"/>
      <c r="J61" s="505"/>
      <c r="K61" s="505"/>
      <c r="L61" s="505"/>
      <c r="M61" s="8"/>
      <c r="N61" s="8"/>
      <c r="O61" s="8"/>
      <c r="P61" s="8"/>
      <c r="Q61" s="8"/>
      <c r="R61" s="8"/>
      <c r="S61" s="8"/>
      <c r="T61" s="8"/>
      <c r="U61" s="8"/>
      <c r="V61" s="8"/>
      <c r="W61" s="8"/>
      <c r="X61" s="8"/>
    </row>
    <row r="62" spans="1:24" s="7" customFormat="1" ht="14.1" customHeight="1" thickBot="1" x14ac:dyDescent="0.25">
      <c r="A62" s="521"/>
      <c r="B62" s="515" t="s">
        <v>318</v>
      </c>
      <c r="C62" s="516"/>
      <c r="D62" s="522"/>
      <c r="E62" s="522"/>
      <c r="F62" s="522"/>
      <c r="G62" s="522"/>
      <c r="H62" s="522"/>
      <c r="I62" s="522"/>
      <c r="J62" s="522"/>
      <c r="K62" s="522"/>
      <c r="L62" s="522"/>
      <c r="M62" s="8"/>
      <c r="N62" s="8"/>
      <c r="O62" s="8"/>
      <c r="P62" s="8"/>
      <c r="Q62" s="8"/>
      <c r="R62" s="8"/>
      <c r="S62" s="8"/>
      <c r="T62" s="8"/>
      <c r="U62" s="8"/>
      <c r="V62" s="8"/>
      <c r="W62" s="8"/>
      <c r="X62" s="8"/>
    </row>
    <row r="63" spans="1:24" s="7" customFormat="1" ht="32.450000000000003" customHeight="1" x14ac:dyDescent="0.2">
      <c r="A63" s="521"/>
      <c r="B63" s="517" t="s">
        <v>319</v>
      </c>
      <c r="C63" s="517" t="s">
        <v>320</v>
      </c>
      <c r="D63" s="524"/>
      <c r="E63" s="522"/>
      <c r="F63" s="522"/>
      <c r="G63" s="522"/>
      <c r="H63" s="522"/>
      <c r="I63" s="522"/>
      <c r="J63" s="522"/>
      <c r="K63" s="522"/>
      <c r="L63" s="522"/>
      <c r="M63" s="8"/>
      <c r="N63" s="8"/>
      <c r="O63" s="8"/>
      <c r="P63" s="8"/>
      <c r="Q63" s="8"/>
      <c r="R63" s="8"/>
      <c r="S63" s="8"/>
      <c r="T63" s="8"/>
      <c r="U63" s="8"/>
      <c r="V63" s="8"/>
      <c r="W63" s="8"/>
      <c r="X63" s="8"/>
    </row>
    <row r="64" spans="1:24" s="7" customFormat="1" ht="25.7" customHeight="1" x14ac:dyDescent="0.2">
      <c r="A64" s="514"/>
      <c r="B64" s="523" t="s">
        <v>321</v>
      </c>
      <c r="C64" s="523" t="s">
        <v>322</v>
      </c>
      <c r="D64" s="519"/>
      <c r="E64" s="505"/>
      <c r="F64" s="505"/>
      <c r="G64" s="505"/>
      <c r="H64" s="505"/>
      <c r="I64" s="505"/>
      <c r="J64" s="505"/>
      <c r="K64" s="505"/>
      <c r="L64" s="505"/>
      <c r="M64" s="8"/>
      <c r="N64" s="8"/>
      <c r="O64" s="8"/>
      <c r="P64" s="8"/>
      <c r="Q64" s="8"/>
      <c r="R64" s="8"/>
      <c r="S64" s="8"/>
      <c r="T64" s="8"/>
      <c r="U64" s="8"/>
      <c r="V64" s="8"/>
      <c r="W64" s="8"/>
      <c r="X64" s="8"/>
    </row>
    <row r="65" spans="1:24" s="7" customFormat="1" ht="25.7" customHeight="1" x14ac:dyDescent="0.2">
      <c r="A65" s="514"/>
      <c r="B65" s="523" t="s">
        <v>323</v>
      </c>
      <c r="C65" s="523" t="s">
        <v>324</v>
      </c>
      <c r="D65" s="519"/>
      <c r="E65" s="505"/>
      <c r="F65" s="505"/>
      <c r="G65" s="505"/>
      <c r="H65" s="505"/>
      <c r="I65" s="505"/>
      <c r="J65" s="505"/>
      <c r="K65" s="505"/>
      <c r="L65" s="505"/>
      <c r="M65" s="8"/>
      <c r="N65" s="8"/>
      <c r="O65" s="8"/>
      <c r="P65" s="8"/>
      <c r="Q65" s="8"/>
      <c r="R65" s="8"/>
      <c r="S65" s="8"/>
      <c r="T65" s="8"/>
      <c r="U65" s="8"/>
      <c r="V65" s="8"/>
      <c r="W65" s="8"/>
      <c r="X65" s="8"/>
    </row>
    <row r="66" spans="1:24" s="7" customFormat="1" ht="35.85" customHeight="1" x14ac:dyDescent="0.2">
      <c r="A66" s="514"/>
      <c r="B66" s="523" t="s">
        <v>325</v>
      </c>
      <c r="C66" s="523" t="s">
        <v>326</v>
      </c>
      <c r="D66" s="519"/>
      <c r="E66" s="505"/>
      <c r="F66" s="505"/>
      <c r="G66" s="505"/>
      <c r="H66" s="505"/>
      <c r="I66" s="505"/>
      <c r="J66" s="505"/>
      <c r="K66" s="505"/>
      <c r="L66" s="505"/>
      <c r="M66" s="8"/>
      <c r="N66" s="8"/>
      <c r="O66" s="8"/>
      <c r="P66" s="8"/>
      <c r="Q66" s="8"/>
      <c r="R66" s="8"/>
      <c r="S66" s="8"/>
      <c r="T66" s="8"/>
      <c r="U66" s="8"/>
      <c r="V66" s="8"/>
      <c r="W66" s="8"/>
      <c r="X66" s="8"/>
    </row>
    <row r="67" spans="1:24" s="7" customFormat="1" ht="25.7" customHeight="1" x14ac:dyDescent="0.2">
      <c r="A67" s="514"/>
      <c r="B67" s="523" t="s">
        <v>327</v>
      </c>
      <c r="C67" s="523" t="s">
        <v>328</v>
      </c>
      <c r="D67" s="519"/>
      <c r="E67" s="505"/>
      <c r="F67" s="505"/>
      <c r="G67" s="505"/>
      <c r="H67" s="505"/>
      <c r="I67" s="505"/>
      <c r="J67" s="505"/>
      <c r="K67" s="505"/>
      <c r="L67" s="505"/>
      <c r="M67" s="8"/>
      <c r="N67" s="8"/>
      <c r="O67" s="8"/>
      <c r="P67" s="8"/>
      <c r="Q67" s="8"/>
      <c r="R67" s="8"/>
      <c r="S67" s="8"/>
      <c r="T67" s="8"/>
      <c r="U67" s="8"/>
      <c r="V67" s="8"/>
      <c r="W67" s="8"/>
      <c r="X67" s="8"/>
    </row>
    <row r="68" spans="1:24" s="7" customFormat="1" ht="25.7" customHeight="1" x14ac:dyDescent="0.2">
      <c r="A68" s="514"/>
      <c r="B68" s="523" t="s">
        <v>329</v>
      </c>
      <c r="C68" s="523" t="s">
        <v>330</v>
      </c>
      <c r="D68" s="519"/>
      <c r="E68" s="505"/>
      <c r="F68" s="505"/>
      <c r="G68" s="505"/>
      <c r="H68" s="505"/>
      <c r="I68" s="505"/>
      <c r="J68" s="505"/>
      <c r="K68" s="505"/>
      <c r="L68" s="505"/>
      <c r="M68" s="8"/>
      <c r="N68" s="8"/>
      <c r="O68" s="8"/>
      <c r="P68" s="8"/>
      <c r="Q68" s="8"/>
      <c r="R68" s="8"/>
      <c r="S68" s="8"/>
      <c r="T68" s="8"/>
      <c r="U68" s="8"/>
      <c r="V68" s="8"/>
      <c r="W68" s="8"/>
      <c r="X68" s="8"/>
    </row>
    <row r="69" spans="1:24" s="7" customFormat="1" ht="15.75" customHeight="1" x14ac:dyDescent="0.2">
      <c r="A69" s="514"/>
      <c r="B69" s="523" t="s">
        <v>331</v>
      </c>
      <c r="C69" s="523" t="s">
        <v>332</v>
      </c>
      <c r="D69" s="519"/>
      <c r="E69" s="505"/>
      <c r="F69" s="505"/>
      <c r="G69" s="505"/>
      <c r="H69" s="505"/>
      <c r="I69" s="505"/>
      <c r="J69" s="505"/>
      <c r="K69" s="505"/>
      <c r="L69" s="505"/>
      <c r="M69" s="8"/>
      <c r="N69" s="8"/>
      <c r="O69" s="8"/>
      <c r="P69" s="8"/>
      <c r="Q69" s="8"/>
      <c r="R69" s="8"/>
      <c r="S69" s="8"/>
      <c r="T69" s="8"/>
      <c r="U69" s="8"/>
      <c r="V69" s="8"/>
      <c r="W69" s="8"/>
      <c r="X69" s="8"/>
    </row>
    <row r="70" spans="1:24" s="7" customFormat="1" ht="15.75" customHeight="1" x14ac:dyDescent="0.2">
      <c r="A70" s="514"/>
      <c r="B70" s="523" t="s">
        <v>333</v>
      </c>
      <c r="C70" s="523" t="s">
        <v>334</v>
      </c>
      <c r="D70" s="519"/>
      <c r="E70" s="505"/>
      <c r="F70" s="505"/>
      <c r="G70" s="505"/>
      <c r="H70" s="505"/>
      <c r="I70" s="505"/>
      <c r="J70" s="505"/>
      <c r="K70" s="505"/>
      <c r="L70" s="505"/>
      <c r="M70" s="8"/>
      <c r="N70" s="8"/>
      <c r="O70" s="8"/>
      <c r="P70" s="8"/>
      <c r="Q70" s="8"/>
      <c r="R70" s="8"/>
      <c r="S70" s="8"/>
      <c r="T70" s="8"/>
      <c r="U70" s="8"/>
      <c r="V70" s="8"/>
      <c r="W70" s="8"/>
      <c r="X70" s="8"/>
    </row>
    <row r="71" spans="1:24" s="7" customFormat="1" ht="25.7" customHeight="1" x14ac:dyDescent="0.2">
      <c r="A71" s="514"/>
      <c r="B71" s="523" t="s">
        <v>335</v>
      </c>
      <c r="C71" s="523" t="s">
        <v>336</v>
      </c>
      <c r="D71" s="519"/>
      <c r="E71" s="505"/>
      <c r="F71" s="505"/>
      <c r="G71" s="505"/>
      <c r="H71" s="505"/>
      <c r="I71" s="505"/>
      <c r="J71" s="505"/>
      <c r="K71" s="505"/>
      <c r="L71" s="505"/>
      <c r="M71" s="8"/>
      <c r="N71" s="8"/>
      <c r="O71" s="8"/>
      <c r="P71" s="8"/>
      <c r="Q71" s="8"/>
      <c r="R71" s="8"/>
      <c r="S71" s="8"/>
      <c r="T71" s="8"/>
      <c r="U71" s="8"/>
      <c r="V71" s="8"/>
      <c r="W71" s="8"/>
      <c r="X71" s="8"/>
    </row>
    <row r="72" spans="1:24" s="7" customFormat="1" ht="15.75" customHeight="1" x14ac:dyDescent="0.2">
      <c r="A72" s="514"/>
      <c r="B72" s="523" t="s">
        <v>337</v>
      </c>
      <c r="C72" s="523" t="s">
        <v>338</v>
      </c>
      <c r="D72" s="519"/>
      <c r="E72" s="505"/>
      <c r="F72" s="505"/>
      <c r="G72" s="505"/>
      <c r="H72" s="505"/>
      <c r="I72" s="505"/>
      <c r="J72" s="505"/>
      <c r="K72" s="505"/>
      <c r="L72" s="505"/>
      <c r="M72" s="8"/>
      <c r="N72" s="8"/>
      <c r="O72" s="8"/>
      <c r="P72" s="8"/>
      <c r="Q72" s="8"/>
      <c r="R72" s="8"/>
      <c r="S72" s="8"/>
      <c r="T72" s="8"/>
      <c r="U72" s="8"/>
      <c r="V72" s="8"/>
      <c r="W72" s="8"/>
      <c r="X72" s="8"/>
    </row>
    <row r="73" spans="1:24" s="7" customFormat="1" ht="25.7" customHeight="1" x14ac:dyDescent="0.2">
      <c r="A73" s="514"/>
      <c r="B73" s="523" t="s">
        <v>339</v>
      </c>
      <c r="C73" s="523" t="s">
        <v>340</v>
      </c>
      <c r="D73" s="519"/>
      <c r="E73" s="505"/>
      <c r="F73" s="505"/>
      <c r="G73" s="505"/>
      <c r="H73" s="505"/>
      <c r="I73" s="505"/>
      <c r="J73" s="505"/>
      <c r="K73" s="505"/>
      <c r="L73" s="505"/>
      <c r="M73" s="8"/>
      <c r="N73" s="8"/>
      <c r="O73" s="8"/>
      <c r="P73" s="8"/>
      <c r="Q73" s="8"/>
      <c r="R73" s="8"/>
      <c r="S73" s="8"/>
      <c r="T73" s="8"/>
      <c r="U73" s="8"/>
      <c r="V73" s="8"/>
      <c r="W73" s="8"/>
      <c r="X73" s="8"/>
    </row>
    <row r="74" spans="1:24" s="7" customFormat="1" ht="25.7" customHeight="1" thickBot="1" x14ac:dyDescent="0.25">
      <c r="A74" s="514"/>
      <c r="B74" s="520" t="s">
        <v>341</v>
      </c>
      <c r="C74" s="520" t="s">
        <v>342</v>
      </c>
      <c r="D74" s="519"/>
      <c r="E74" s="505"/>
      <c r="F74" s="505"/>
      <c r="G74" s="505"/>
      <c r="H74" s="505"/>
      <c r="I74" s="505"/>
      <c r="J74" s="505"/>
      <c r="K74" s="505"/>
      <c r="L74" s="505"/>
      <c r="M74" s="8"/>
      <c r="N74" s="8"/>
      <c r="O74" s="8"/>
      <c r="P74" s="8"/>
      <c r="Q74" s="8"/>
      <c r="R74" s="8"/>
      <c r="S74" s="8"/>
      <c r="T74" s="8"/>
      <c r="U74" s="8"/>
      <c r="V74" s="8"/>
      <c r="W74" s="8"/>
      <c r="X74" s="8"/>
    </row>
    <row r="75" spans="1:24" s="7" customFormat="1" ht="14.1" customHeight="1" thickBot="1" x14ac:dyDescent="0.25">
      <c r="A75" s="508"/>
      <c r="B75" s="513"/>
      <c r="C75" s="513"/>
      <c r="D75" s="505"/>
      <c r="E75" s="505"/>
      <c r="F75" s="505"/>
      <c r="G75" s="505"/>
      <c r="H75" s="505"/>
      <c r="I75" s="505"/>
      <c r="J75" s="505"/>
      <c r="K75" s="505"/>
      <c r="L75" s="505"/>
      <c r="M75" s="8"/>
      <c r="N75" s="8"/>
      <c r="O75" s="8"/>
      <c r="P75" s="8"/>
      <c r="Q75" s="8"/>
      <c r="R75" s="8"/>
      <c r="S75" s="8"/>
      <c r="T75" s="8"/>
      <c r="U75" s="8"/>
      <c r="V75" s="8"/>
      <c r="W75" s="8"/>
      <c r="X75" s="8"/>
    </row>
    <row r="76" spans="1:24" ht="14.1" customHeight="1" thickBot="1" x14ac:dyDescent="0.25">
      <c r="A76" s="583" t="s">
        <v>343</v>
      </c>
      <c r="B76" s="584"/>
      <c r="C76" s="509"/>
      <c r="D76" s="510"/>
      <c r="E76" s="511"/>
      <c r="F76" s="511"/>
      <c r="G76" s="511"/>
      <c r="H76" s="511"/>
      <c r="I76" s="511"/>
      <c r="J76" s="511"/>
      <c r="K76" s="511"/>
      <c r="L76" s="511"/>
      <c r="M76" s="4"/>
      <c r="N76" s="4"/>
      <c r="O76" s="4"/>
      <c r="P76" s="4"/>
      <c r="Q76" s="4"/>
      <c r="R76" s="4"/>
      <c r="S76" s="4"/>
      <c r="T76" s="4"/>
      <c r="U76" s="4"/>
      <c r="V76" s="4"/>
      <c r="W76" s="4"/>
      <c r="X76" s="4"/>
    </row>
    <row r="77" spans="1:24" s="7" customFormat="1" ht="14.1" customHeight="1" thickBot="1" x14ac:dyDescent="0.25">
      <c r="A77" s="512"/>
      <c r="B77" s="513"/>
      <c r="C77" s="512"/>
      <c r="D77" s="505"/>
      <c r="E77" s="505"/>
      <c r="F77" s="505"/>
      <c r="G77" s="505"/>
      <c r="H77" s="505"/>
      <c r="I77" s="505"/>
      <c r="J77" s="505"/>
      <c r="K77" s="505"/>
      <c r="L77" s="505"/>
      <c r="M77" s="8"/>
      <c r="N77" s="8"/>
      <c r="O77" s="8"/>
      <c r="P77" s="8"/>
      <c r="Q77" s="8"/>
      <c r="R77" s="8"/>
      <c r="S77" s="8"/>
      <c r="T77" s="8"/>
      <c r="U77" s="8"/>
      <c r="V77" s="8"/>
      <c r="W77" s="8"/>
      <c r="X77" s="8"/>
    </row>
    <row r="78" spans="1:24" s="7" customFormat="1" ht="14.1" customHeight="1" thickBot="1" x14ac:dyDescent="0.25">
      <c r="A78" s="521"/>
      <c r="B78" s="515" t="s">
        <v>33</v>
      </c>
      <c r="C78" s="516"/>
      <c r="D78" s="522"/>
      <c r="E78" s="522"/>
      <c r="F78" s="522"/>
      <c r="G78" s="522"/>
      <c r="H78" s="522"/>
      <c r="I78" s="522"/>
      <c r="J78" s="522"/>
      <c r="K78" s="522"/>
      <c r="L78" s="522"/>
      <c r="M78" s="8"/>
      <c r="N78" s="8"/>
      <c r="O78" s="8"/>
      <c r="P78" s="8"/>
      <c r="Q78" s="8"/>
      <c r="R78" s="8"/>
      <c r="S78" s="8"/>
      <c r="T78" s="8"/>
      <c r="U78" s="8"/>
      <c r="V78" s="8"/>
      <c r="W78" s="8"/>
      <c r="X78" s="8"/>
    </row>
    <row r="79" spans="1:24" s="7" customFormat="1" ht="15.75" customHeight="1" x14ac:dyDescent="0.2">
      <c r="A79" s="514"/>
      <c r="B79" s="517" t="s">
        <v>191</v>
      </c>
      <c r="C79" s="517" t="s">
        <v>344</v>
      </c>
      <c r="D79" s="519"/>
      <c r="E79" s="505"/>
      <c r="F79" s="505"/>
      <c r="G79" s="505"/>
      <c r="H79" s="505"/>
      <c r="I79" s="505"/>
      <c r="J79" s="505"/>
      <c r="K79" s="505"/>
      <c r="L79" s="505"/>
      <c r="M79" s="8"/>
      <c r="N79" s="8"/>
      <c r="O79" s="8"/>
      <c r="P79" s="8"/>
      <c r="Q79" s="8"/>
      <c r="R79" s="8"/>
      <c r="S79" s="8"/>
      <c r="T79" s="8"/>
      <c r="U79" s="8"/>
      <c r="V79" s="8"/>
      <c r="W79" s="8"/>
      <c r="X79" s="8"/>
    </row>
    <row r="80" spans="1:24" s="7" customFormat="1" ht="15.75" customHeight="1" x14ac:dyDescent="0.2">
      <c r="A80" s="514"/>
      <c r="B80" s="523" t="s">
        <v>192</v>
      </c>
      <c r="C80" s="523" t="s">
        <v>345</v>
      </c>
      <c r="D80" s="519"/>
      <c r="E80" s="505"/>
      <c r="F80" s="505"/>
      <c r="G80" s="505"/>
      <c r="H80" s="505"/>
      <c r="I80" s="505"/>
      <c r="J80" s="505"/>
      <c r="K80" s="505"/>
      <c r="L80" s="505"/>
      <c r="M80" s="8"/>
      <c r="N80" s="8"/>
      <c r="O80" s="8"/>
      <c r="P80" s="8"/>
      <c r="Q80" s="8"/>
      <c r="R80" s="8"/>
      <c r="S80" s="8"/>
      <c r="T80" s="8"/>
      <c r="U80" s="8"/>
      <c r="V80" s="8"/>
      <c r="W80" s="8"/>
      <c r="X80" s="8"/>
    </row>
    <row r="81" spans="1:24" s="7" customFormat="1" ht="15.75" customHeight="1" x14ac:dyDescent="0.2">
      <c r="A81" s="514"/>
      <c r="B81" s="523" t="s">
        <v>193</v>
      </c>
      <c r="C81" s="523" t="s">
        <v>346</v>
      </c>
      <c r="D81" s="519"/>
      <c r="E81" s="505"/>
      <c r="F81" s="505"/>
      <c r="G81" s="505"/>
      <c r="H81" s="505"/>
      <c r="I81" s="505"/>
      <c r="J81" s="505"/>
      <c r="K81" s="505"/>
      <c r="L81" s="505"/>
      <c r="M81" s="8"/>
      <c r="N81" s="8"/>
      <c r="O81" s="8"/>
      <c r="P81" s="8"/>
      <c r="Q81" s="8"/>
      <c r="R81" s="8"/>
      <c r="S81" s="8"/>
      <c r="T81" s="8"/>
      <c r="U81" s="8"/>
      <c r="V81" s="8"/>
      <c r="W81" s="8"/>
      <c r="X81" s="8"/>
    </row>
    <row r="82" spans="1:24" s="7" customFormat="1" ht="25.7" customHeight="1" x14ac:dyDescent="0.2">
      <c r="A82" s="514"/>
      <c r="B82" s="523" t="s">
        <v>194</v>
      </c>
      <c r="C82" s="523" t="s">
        <v>347</v>
      </c>
      <c r="D82" s="519"/>
      <c r="E82" s="505"/>
      <c r="F82" s="505"/>
      <c r="G82" s="505"/>
      <c r="H82" s="505"/>
      <c r="I82" s="505"/>
      <c r="J82" s="505"/>
      <c r="K82" s="505"/>
      <c r="L82" s="505"/>
      <c r="M82" s="8"/>
      <c r="N82" s="8"/>
      <c r="O82" s="8"/>
      <c r="P82" s="8"/>
      <c r="Q82" s="8"/>
      <c r="R82" s="8"/>
      <c r="S82" s="8"/>
      <c r="T82" s="8"/>
      <c r="U82" s="8"/>
      <c r="V82" s="8"/>
      <c r="W82" s="8"/>
      <c r="X82" s="8"/>
    </row>
    <row r="83" spans="1:24" s="7" customFormat="1" ht="15.75" customHeight="1" x14ac:dyDescent="0.2">
      <c r="A83" s="514"/>
      <c r="B83" s="523" t="s">
        <v>195</v>
      </c>
      <c r="C83" s="523" t="s">
        <v>348</v>
      </c>
      <c r="D83" s="519"/>
      <c r="E83" s="505"/>
      <c r="F83" s="505"/>
      <c r="G83" s="505"/>
      <c r="H83" s="505"/>
      <c r="I83" s="505"/>
      <c r="J83" s="505"/>
      <c r="K83" s="505"/>
      <c r="L83" s="505"/>
      <c r="M83" s="8"/>
      <c r="N83" s="8"/>
      <c r="O83" s="8"/>
      <c r="P83" s="8"/>
      <c r="Q83" s="8"/>
      <c r="R83" s="8"/>
      <c r="S83" s="8"/>
      <c r="T83" s="8"/>
      <c r="U83" s="8"/>
      <c r="V83" s="8"/>
      <c r="W83" s="8"/>
      <c r="X83" s="8"/>
    </row>
    <row r="84" spans="1:24" s="7" customFormat="1" ht="15.75" customHeight="1" x14ac:dyDescent="0.2">
      <c r="A84" s="514"/>
      <c r="B84" s="523" t="s">
        <v>196</v>
      </c>
      <c r="C84" s="523" t="s">
        <v>349</v>
      </c>
      <c r="D84" s="519"/>
      <c r="E84" s="505"/>
      <c r="F84" s="505"/>
      <c r="G84" s="505"/>
      <c r="H84" s="505"/>
      <c r="I84" s="505"/>
      <c r="J84" s="505"/>
      <c r="K84" s="505"/>
      <c r="L84" s="505"/>
      <c r="M84" s="8"/>
      <c r="N84" s="8"/>
      <c r="O84" s="8"/>
      <c r="P84" s="8"/>
      <c r="Q84" s="8"/>
      <c r="R84" s="8"/>
      <c r="S84" s="8"/>
      <c r="T84" s="8"/>
      <c r="U84" s="8"/>
      <c r="V84" s="8"/>
      <c r="W84" s="8"/>
      <c r="X84" s="8"/>
    </row>
    <row r="85" spans="1:24" s="7" customFormat="1" ht="25.7" customHeight="1" x14ac:dyDescent="0.2">
      <c r="A85" s="514"/>
      <c r="B85" s="523" t="s">
        <v>197</v>
      </c>
      <c r="C85" s="523" t="s">
        <v>350</v>
      </c>
      <c r="D85" s="519"/>
      <c r="E85" s="505"/>
      <c r="F85" s="505"/>
      <c r="G85" s="505"/>
      <c r="H85" s="505"/>
      <c r="I85" s="505"/>
      <c r="J85" s="505"/>
      <c r="K85" s="505"/>
      <c r="L85" s="505"/>
      <c r="M85" s="8"/>
      <c r="N85" s="8"/>
      <c r="O85" s="8"/>
      <c r="P85" s="8"/>
      <c r="Q85" s="8"/>
      <c r="R85" s="8"/>
      <c r="S85" s="8"/>
      <c r="T85" s="8"/>
      <c r="U85" s="8"/>
      <c r="V85" s="8"/>
      <c r="W85" s="8"/>
      <c r="X85" s="8"/>
    </row>
    <row r="86" spans="1:24" s="7" customFormat="1" ht="15.75" customHeight="1" x14ac:dyDescent="0.2">
      <c r="A86" s="514"/>
      <c r="B86" s="523" t="s">
        <v>351</v>
      </c>
      <c r="C86" s="523" t="s">
        <v>352</v>
      </c>
      <c r="D86" s="519"/>
      <c r="E86" s="505"/>
      <c r="F86" s="505"/>
      <c r="G86" s="505"/>
      <c r="H86" s="505"/>
      <c r="I86" s="505"/>
      <c r="J86" s="505"/>
      <c r="K86" s="505"/>
      <c r="L86" s="505"/>
      <c r="M86" s="8"/>
      <c r="N86" s="8"/>
      <c r="O86" s="8"/>
      <c r="P86" s="8"/>
      <c r="Q86" s="8"/>
      <c r="R86" s="8"/>
      <c r="S86" s="8"/>
      <c r="T86" s="8"/>
      <c r="U86" s="8"/>
      <c r="V86" s="8"/>
      <c r="W86" s="8"/>
      <c r="X86" s="8"/>
    </row>
    <row r="87" spans="1:24" s="7" customFormat="1" ht="15.75" customHeight="1" x14ac:dyDescent="0.2">
      <c r="A87" s="514"/>
      <c r="B87" s="523" t="s">
        <v>353</v>
      </c>
      <c r="C87" s="523" t="s">
        <v>354</v>
      </c>
      <c r="D87" s="519"/>
      <c r="E87" s="505"/>
      <c r="F87" s="505"/>
      <c r="G87" s="505"/>
      <c r="H87" s="505"/>
      <c r="I87" s="505"/>
      <c r="J87" s="505"/>
      <c r="K87" s="505"/>
      <c r="L87" s="505"/>
      <c r="M87" s="8"/>
      <c r="N87" s="8"/>
      <c r="O87" s="8"/>
      <c r="P87" s="8"/>
      <c r="Q87" s="8"/>
      <c r="R87" s="8"/>
      <c r="S87" s="8"/>
      <c r="T87" s="8"/>
      <c r="U87" s="8"/>
      <c r="V87" s="8"/>
      <c r="W87" s="8"/>
      <c r="X87" s="8"/>
    </row>
    <row r="88" spans="1:24" s="7" customFormat="1" ht="15.75" customHeight="1" x14ac:dyDescent="0.2">
      <c r="A88" s="514"/>
      <c r="B88" s="523" t="s">
        <v>38</v>
      </c>
      <c r="C88" s="523" t="s">
        <v>355</v>
      </c>
      <c r="D88" s="519"/>
      <c r="E88" s="505"/>
      <c r="F88" s="505"/>
      <c r="G88" s="505"/>
      <c r="H88" s="505"/>
      <c r="I88" s="505"/>
      <c r="J88" s="505"/>
      <c r="K88" s="505"/>
      <c r="L88" s="505"/>
      <c r="M88" s="8"/>
      <c r="N88" s="8"/>
      <c r="O88" s="8"/>
      <c r="P88" s="8"/>
      <c r="Q88" s="8"/>
      <c r="R88" s="8"/>
      <c r="S88" s="8"/>
      <c r="T88" s="8"/>
      <c r="U88" s="8"/>
      <c r="V88" s="8"/>
      <c r="W88" s="8"/>
      <c r="X88" s="8"/>
    </row>
    <row r="89" spans="1:24" s="7" customFormat="1" ht="25.7" customHeight="1" thickBot="1" x14ac:dyDescent="0.25">
      <c r="A89" s="514"/>
      <c r="B89" s="520" t="s">
        <v>158</v>
      </c>
      <c r="C89" s="520" t="s">
        <v>356</v>
      </c>
      <c r="D89" s="519"/>
      <c r="E89" s="505"/>
      <c r="F89" s="505"/>
      <c r="G89" s="505"/>
      <c r="H89" s="505"/>
      <c r="I89" s="505"/>
      <c r="J89" s="505"/>
      <c r="K89" s="505"/>
      <c r="L89" s="505"/>
      <c r="M89" s="8"/>
      <c r="N89" s="8"/>
      <c r="O89" s="8"/>
      <c r="P89" s="8"/>
      <c r="Q89" s="8"/>
      <c r="R89" s="8"/>
      <c r="S89" s="8"/>
      <c r="T89" s="8"/>
      <c r="U89" s="8"/>
      <c r="V89" s="8"/>
      <c r="W89" s="8"/>
      <c r="X89" s="8"/>
    </row>
    <row r="90" spans="1:24" s="7" customFormat="1" ht="13.35" customHeight="1" x14ac:dyDescent="0.2">
      <c r="A90" s="505"/>
      <c r="B90" s="512"/>
      <c r="C90" s="512"/>
      <c r="D90" s="505"/>
      <c r="E90" s="505"/>
      <c r="F90" s="505"/>
      <c r="G90" s="505"/>
      <c r="H90" s="505"/>
      <c r="I90" s="505"/>
      <c r="J90" s="505"/>
      <c r="K90" s="505"/>
      <c r="L90" s="505"/>
      <c r="M90" s="8"/>
      <c r="N90" s="8"/>
      <c r="O90" s="8"/>
      <c r="P90" s="8"/>
      <c r="Q90" s="8"/>
      <c r="R90" s="8"/>
      <c r="S90" s="8"/>
      <c r="T90" s="8"/>
      <c r="U90" s="8"/>
      <c r="V90" s="8"/>
      <c r="W90" s="8"/>
      <c r="X90" s="8"/>
    </row>
    <row r="91" spans="1:24" s="7" customFormat="1" ht="14.1" customHeight="1" thickBot="1" x14ac:dyDescent="0.25">
      <c r="A91" s="505"/>
      <c r="B91" s="508"/>
      <c r="C91" s="505"/>
      <c r="D91" s="505"/>
      <c r="E91" s="505"/>
      <c r="F91" s="505"/>
      <c r="G91" s="505"/>
      <c r="H91" s="505"/>
      <c r="I91" s="505"/>
      <c r="J91" s="505"/>
      <c r="K91" s="505"/>
      <c r="L91" s="505"/>
      <c r="M91" s="8"/>
      <c r="N91" s="8"/>
      <c r="O91" s="8"/>
      <c r="P91" s="8"/>
      <c r="Q91" s="8"/>
      <c r="R91" s="8"/>
      <c r="S91" s="8"/>
      <c r="T91" s="8"/>
      <c r="U91" s="8"/>
      <c r="V91" s="8"/>
      <c r="W91" s="8"/>
      <c r="X91" s="8"/>
    </row>
    <row r="92" spans="1:24" s="7" customFormat="1" ht="14.1" customHeight="1" thickBot="1" x14ac:dyDescent="0.25">
      <c r="A92" s="521"/>
      <c r="B92" s="515" t="s">
        <v>357</v>
      </c>
      <c r="C92" s="516"/>
      <c r="D92" s="522"/>
      <c r="E92" s="522"/>
      <c r="F92" s="522"/>
      <c r="G92" s="522"/>
      <c r="H92" s="522"/>
      <c r="I92" s="522"/>
      <c r="J92" s="522"/>
      <c r="K92" s="522"/>
      <c r="L92" s="522"/>
      <c r="M92" s="8"/>
      <c r="N92" s="8"/>
      <c r="O92" s="8"/>
      <c r="P92" s="8"/>
      <c r="Q92" s="8"/>
      <c r="R92" s="8"/>
      <c r="S92" s="8"/>
      <c r="T92" s="8"/>
      <c r="U92" s="8"/>
      <c r="V92" s="8"/>
      <c r="W92" s="8"/>
      <c r="X92" s="8"/>
    </row>
    <row r="93" spans="1:24" s="7" customFormat="1" ht="25.7" customHeight="1" x14ac:dyDescent="0.2">
      <c r="A93" s="514"/>
      <c r="B93" s="517" t="s">
        <v>358</v>
      </c>
      <c r="C93" s="517" t="s">
        <v>359</v>
      </c>
      <c r="D93" s="519"/>
      <c r="E93" s="505"/>
      <c r="F93" s="505"/>
      <c r="G93" s="505"/>
      <c r="H93" s="505"/>
      <c r="I93" s="505"/>
      <c r="J93" s="505"/>
      <c r="K93" s="505"/>
      <c r="L93" s="505"/>
      <c r="M93" s="8"/>
      <c r="N93" s="8"/>
      <c r="O93" s="8"/>
      <c r="P93" s="8"/>
      <c r="Q93" s="8"/>
      <c r="R93" s="8"/>
      <c r="S93" s="8"/>
      <c r="T93" s="8"/>
      <c r="U93" s="8"/>
      <c r="V93" s="8"/>
      <c r="W93" s="8"/>
      <c r="X93" s="8"/>
    </row>
    <row r="94" spans="1:24" s="7" customFormat="1" ht="25.7" customHeight="1" x14ac:dyDescent="0.2">
      <c r="A94" s="514"/>
      <c r="B94" s="523" t="s">
        <v>360</v>
      </c>
      <c r="C94" s="523" t="s">
        <v>361</v>
      </c>
      <c r="D94" s="519"/>
      <c r="E94" s="505"/>
      <c r="F94" s="505"/>
      <c r="G94" s="505"/>
      <c r="H94" s="505"/>
      <c r="I94" s="505"/>
      <c r="J94" s="505"/>
      <c r="K94" s="505"/>
      <c r="L94" s="505"/>
      <c r="M94" s="8"/>
      <c r="N94" s="8"/>
      <c r="O94" s="8"/>
      <c r="P94" s="8"/>
      <c r="Q94" s="8"/>
      <c r="R94" s="8"/>
      <c r="S94" s="8"/>
      <c r="T94" s="8"/>
      <c r="U94" s="8"/>
      <c r="V94" s="8"/>
      <c r="W94" s="8"/>
      <c r="X94" s="8"/>
    </row>
    <row r="95" spans="1:24" s="7" customFormat="1" ht="24.75" thickBot="1" x14ac:dyDescent="0.25">
      <c r="A95" s="514"/>
      <c r="B95" s="520" t="s">
        <v>414</v>
      </c>
      <c r="C95" s="520" t="s">
        <v>415</v>
      </c>
      <c r="D95" s="519"/>
      <c r="E95" s="505"/>
      <c r="F95" s="505"/>
      <c r="G95" s="505"/>
      <c r="H95" s="505"/>
      <c r="I95" s="505"/>
      <c r="J95" s="505"/>
      <c r="K95" s="505"/>
      <c r="L95" s="505"/>
      <c r="M95" s="8"/>
      <c r="N95" s="8"/>
      <c r="O95" s="8"/>
      <c r="P95" s="8"/>
      <c r="Q95" s="8"/>
      <c r="R95" s="8"/>
      <c r="S95" s="8"/>
      <c r="T95" s="8"/>
      <c r="U95" s="8"/>
      <c r="V95" s="8"/>
      <c r="W95" s="8"/>
      <c r="X95" s="8"/>
    </row>
    <row r="96" spans="1:24" s="7" customFormat="1" ht="14.1" customHeight="1" thickBot="1" x14ac:dyDescent="0.25">
      <c r="A96" s="505"/>
      <c r="B96" s="513"/>
      <c r="C96" s="512"/>
      <c r="D96" s="505"/>
      <c r="E96" s="505"/>
      <c r="F96" s="505"/>
      <c r="G96" s="505"/>
      <c r="H96" s="505"/>
      <c r="I96" s="505"/>
      <c r="J96" s="505"/>
      <c r="K96" s="505"/>
      <c r="L96" s="505"/>
      <c r="M96" s="8"/>
      <c r="N96" s="8"/>
      <c r="O96" s="8"/>
      <c r="P96" s="8"/>
      <c r="Q96" s="8"/>
      <c r="R96" s="8"/>
      <c r="S96" s="8"/>
      <c r="T96" s="8"/>
      <c r="U96" s="8"/>
      <c r="V96" s="8"/>
      <c r="W96" s="8"/>
      <c r="X96" s="8"/>
    </row>
    <row r="97" spans="1:24" s="7" customFormat="1" ht="14.1" customHeight="1" thickBot="1" x14ac:dyDescent="0.25">
      <c r="A97" s="521"/>
      <c r="B97" s="515" t="s">
        <v>362</v>
      </c>
      <c r="C97" s="516"/>
      <c r="D97" s="522"/>
      <c r="E97" s="522"/>
      <c r="F97" s="522"/>
      <c r="G97" s="522"/>
      <c r="H97" s="522"/>
      <c r="I97" s="522"/>
      <c r="J97" s="522"/>
      <c r="K97" s="522"/>
      <c r="L97" s="522"/>
      <c r="M97" s="8"/>
      <c r="N97" s="8"/>
      <c r="O97" s="8"/>
      <c r="P97" s="8"/>
      <c r="Q97" s="8"/>
      <c r="R97" s="8"/>
      <c r="S97" s="8"/>
      <c r="T97" s="8"/>
      <c r="U97" s="8"/>
      <c r="V97" s="8"/>
      <c r="W97" s="8"/>
      <c r="X97" s="8"/>
    </row>
    <row r="98" spans="1:24" s="7" customFormat="1" ht="25.7" customHeight="1" x14ac:dyDescent="0.2">
      <c r="A98" s="514"/>
      <c r="B98" s="517" t="s">
        <v>363</v>
      </c>
      <c r="C98" s="517" t="s">
        <v>364</v>
      </c>
      <c r="D98" s="519"/>
      <c r="E98" s="505"/>
      <c r="F98" s="505"/>
      <c r="G98" s="505"/>
      <c r="H98" s="505"/>
      <c r="I98" s="505"/>
      <c r="J98" s="505"/>
      <c r="K98" s="505"/>
      <c r="L98" s="505"/>
      <c r="M98" s="8"/>
      <c r="N98" s="8"/>
      <c r="O98" s="8"/>
      <c r="P98" s="8"/>
      <c r="Q98" s="8"/>
      <c r="R98" s="8"/>
      <c r="S98" s="8"/>
      <c r="T98" s="8"/>
      <c r="U98" s="8"/>
      <c r="V98" s="8"/>
      <c r="W98" s="8"/>
      <c r="X98" s="8"/>
    </row>
    <row r="99" spans="1:24" s="7" customFormat="1" ht="25.7" customHeight="1" x14ac:dyDescent="0.2">
      <c r="A99" s="514"/>
      <c r="B99" s="523" t="s">
        <v>207</v>
      </c>
      <c r="C99" s="523" t="s">
        <v>365</v>
      </c>
      <c r="D99" s="519"/>
      <c r="E99" s="505"/>
      <c r="F99" s="505"/>
      <c r="G99" s="505"/>
      <c r="H99" s="505"/>
      <c r="I99" s="505"/>
      <c r="J99" s="505"/>
      <c r="K99" s="505"/>
      <c r="L99" s="505"/>
      <c r="M99" s="8"/>
      <c r="N99" s="8"/>
      <c r="O99" s="8"/>
      <c r="P99" s="8"/>
      <c r="Q99" s="8"/>
      <c r="R99" s="8"/>
      <c r="S99" s="8"/>
      <c r="T99" s="8"/>
      <c r="U99" s="8"/>
      <c r="V99" s="8"/>
      <c r="W99" s="8"/>
      <c r="X99" s="8"/>
    </row>
    <row r="100" spans="1:24" s="7" customFormat="1" ht="25.7" customHeight="1" x14ac:dyDescent="0.2">
      <c r="A100" s="514"/>
      <c r="B100" s="523" t="s">
        <v>208</v>
      </c>
      <c r="C100" s="523" t="s">
        <v>366</v>
      </c>
      <c r="D100" s="519"/>
      <c r="E100" s="505"/>
      <c r="F100" s="505"/>
      <c r="G100" s="505"/>
      <c r="H100" s="505"/>
      <c r="I100" s="505"/>
      <c r="J100" s="505"/>
      <c r="K100" s="505"/>
      <c r="L100" s="505"/>
      <c r="M100" s="8"/>
      <c r="N100" s="8"/>
      <c r="O100" s="8"/>
      <c r="P100" s="8"/>
      <c r="Q100" s="8"/>
      <c r="R100" s="8"/>
      <c r="S100" s="8"/>
      <c r="T100" s="8"/>
      <c r="U100" s="8"/>
      <c r="V100" s="8"/>
      <c r="W100" s="8"/>
      <c r="X100" s="8"/>
    </row>
    <row r="101" spans="1:24" s="7" customFormat="1" ht="25.7" customHeight="1" x14ac:dyDescent="0.2">
      <c r="A101" s="514"/>
      <c r="B101" s="523" t="s">
        <v>367</v>
      </c>
      <c r="C101" s="523" t="s">
        <v>368</v>
      </c>
      <c r="D101" s="519"/>
      <c r="E101" s="505"/>
      <c r="F101" s="505"/>
      <c r="G101" s="505"/>
      <c r="H101" s="505"/>
      <c r="I101" s="505"/>
      <c r="J101" s="505"/>
      <c r="K101" s="505"/>
      <c r="L101" s="505"/>
      <c r="M101" s="8"/>
      <c r="N101" s="8"/>
      <c r="O101" s="8"/>
      <c r="P101" s="8"/>
      <c r="Q101" s="8"/>
      <c r="R101" s="8"/>
      <c r="S101" s="8"/>
      <c r="T101" s="8"/>
      <c r="U101" s="8"/>
      <c r="V101" s="8"/>
      <c r="W101" s="8"/>
      <c r="X101" s="8"/>
    </row>
    <row r="102" spans="1:24" s="7" customFormat="1" ht="25.7" customHeight="1" x14ac:dyDescent="0.2">
      <c r="A102" s="514"/>
      <c r="B102" s="523" t="s">
        <v>210</v>
      </c>
      <c r="C102" s="523" t="s">
        <v>369</v>
      </c>
      <c r="D102" s="519"/>
      <c r="E102" s="505"/>
      <c r="F102" s="505"/>
      <c r="G102" s="505"/>
      <c r="H102" s="505"/>
      <c r="I102" s="505"/>
      <c r="J102" s="505"/>
      <c r="K102" s="505"/>
      <c r="L102" s="505"/>
      <c r="M102" s="8"/>
      <c r="N102" s="8"/>
      <c r="O102" s="8"/>
      <c r="P102" s="8"/>
      <c r="Q102" s="8"/>
      <c r="R102" s="8"/>
      <c r="S102" s="8"/>
      <c r="T102" s="8"/>
      <c r="U102" s="8"/>
      <c r="V102" s="8"/>
      <c r="W102" s="8"/>
      <c r="X102" s="8"/>
    </row>
    <row r="103" spans="1:24" s="7" customFormat="1" ht="15.75" customHeight="1" x14ac:dyDescent="0.2">
      <c r="A103" s="514"/>
      <c r="B103" s="523" t="s">
        <v>370</v>
      </c>
      <c r="C103" s="523" t="s">
        <v>371</v>
      </c>
      <c r="D103" s="519"/>
      <c r="E103" s="505"/>
      <c r="F103" s="505"/>
      <c r="G103" s="505"/>
      <c r="H103" s="505"/>
      <c r="I103" s="505"/>
      <c r="J103" s="505"/>
      <c r="K103" s="505"/>
      <c r="L103" s="505"/>
      <c r="M103" s="8"/>
      <c r="N103" s="8"/>
      <c r="O103" s="8"/>
      <c r="P103" s="8"/>
      <c r="Q103" s="8"/>
      <c r="R103" s="8"/>
      <c r="S103" s="8"/>
      <c r="T103" s="8"/>
      <c r="U103" s="8"/>
      <c r="V103" s="8"/>
      <c r="W103" s="8"/>
      <c r="X103" s="8"/>
    </row>
    <row r="104" spans="1:24" s="7" customFormat="1" ht="25.7" customHeight="1" x14ac:dyDescent="0.2">
      <c r="A104" s="514"/>
      <c r="B104" s="523" t="s">
        <v>212</v>
      </c>
      <c r="C104" s="523" t="s">
        <v>372</v>
      </c>
      <c r="D104" s="519"/>
      <c r="E104" s="505"/>
      <c r="F104" s="505"/>
      <c r="G104" s="505"/>
      <c r="H104" s="505"/>
      <c r="I104" s="505"/>
      <c r="J104" s="505"/>
      <c r="K104" s="505"/>
      <c r="L104" s="505"/>
      <c r="M104" s="8"/>
      <c r="N104" s="8"/>
      <c r="O104" s="8"/>
      <c r="P104" s="8"/>
      <c r="Q104" s="8"/>
      <c r="R104" s="8"/>
      <c r="S104" s="8"/>
      <c r="T104" s="8"/>
      <c r="U104" s="8"/>
      <c r="V104" s="8"/>
      <c r="W104" s="8"/>
      <c r="X104" s="8"/>
    </row>
    <row r="105" spans="1:24" s="7" customFormat="1" ht="15.75" customHeight="1" x14ac:dyDescent="0.2">
      <c r="A105" s="514"/>
      <c r="B105" s="523" t="s">
        <v>373</v>
      </c>
      <c r="C105" s="523" t="s">
        <v>374</v>
      </c>
      <c r="D105" s="519"/>
      <c r="E105" s="505"/>
      <c r="F105" s="505"/>
      <c r="G105" s="505"/>
      <c r="H105" s="505"/>
      <c r="I105" s="505"/>
      <c r="J105" s="505"/>
      <c r="K105" s="505"/>
      <c r="L105" s="505"/>
      <c r="M105" s="8"/>
      <c r="N105" s="8"/>
      <c r="O105" s="8"/>
      <c r="P105" s="8"/>
      <c r="Q105" s="8"/>
      <c r="R105" s="8"/>
      <c r="S105" s="8"/>
      <c r="T105" s="8"/>
      <c r="U105" s="8"/>
      <c r="V105" s="8"/>
      <c r="W105" s="8"/>
      <c r="X105" s="8"/>
    </row>
    <row r="106" spans="1:24" s="7" customFormat="1" ht="25.7" customHeight="1" x14ac:dyDescent="0.2">
      <c r="A106" s="514"/>
      <c r="B106" s="523" t="s">
        <v>375</v>
      </c>
      <c r="C106" s="523" t="s">
        <v>376</v>
      </c>
      <c r="D106" s="519"/>
      <c r="E106" s="505"/>
      <c r="F106" s="505"/>
      <c r="G106" s="505"/>
      <c r="H106" s="505"/>
      <c r="I106" s="505"/>
      <c r="J106" s="505"/>
      <c r="K106" s="505"/>
      <c r="L106" s="505"/>
      <c r="M106" s="8"/>
      <c r="N106" s="8"/>
      <c r="O106" s="8"/>
      <c r="P106" s="8"/>
      <c r="Q106" s="8"/>
      <c r="R106" s="8"/>
      <c r="S106" s="8"/>
      <c r="T106" s="8"/>
      <c r="U106" s="8"/>
      <c r="V106" s="8"/>
      <c r="W106" s="8"/>
      <c r="X106" s="8"/>
    </row>
    <row r="107" spans="1:24" s="7" customFormat="1" ht="35.85" customHeight="1" x14ac:dyDescent="0.2">
      <c r="A107" s="514"/>
      <c r="B107" s="523" t="s">
        <v>377</v>
      </c>
      <c r="C107" s="523" t="s">
        <v>378</v>
      </c>
      <c r="D107" s="519"/>
      <c r="E107" s="505"/>
      <c r="F107" s="505"/>
      <c r="G107" s="505"/>
      <c r="H107" s="505"/>
      <c r="I107" s="505"/>
      <c r="J107" s="505"/>
      <c r="K107" s="505"/>
      <c r="L107" s="505"/>
      <c r="M107" s="8"/>
      <c r="N107" s="8"/>
      <c r="O107" s="8"/>
      <c r="P107" s="8"/>
      <c r="Q107" s="8"/>
      <c r="R107" s="8"/>
      <c r="S107" s="8"/>
      <c r="T107" s="8"/>
      <c r="U107" s="8"/>
      <c r="V107" s="8"/>
      <c r="W107" s="8"/>
      <c r="X107" s="8"/>
    </row>
    <row r="108" spans="1:24" s="7" customFormat="1" ht="25.7" customHeight="1" thickBot="1" x14ac:dyDescent="0.25">
      <c r="A108" s="514"/>
      <c r="B108" s="520" t="s">
        <v>216</v>
      </c>
      <c r="C108" s="520" t="s">
        <v>379</v>
      </c>
      <c r="D108" s="519"/>
      <c r="E108" s="505"/>
      <c r="F108" s="505"/>
      <c r="G108" s="505"/>
      <c r="H108" s="505"/>
      <c r="I108" s="505"/>
      <c r="J108" s="505"/>
      <c r="K108" s="505"/>
      <c r="L108" s="505"/>
      <c r="M108" s="8"/>
      <c r="N108" s="8"/>
      <c r="O108" s="8"/>
      <c r="P108" s="8"/>
      <c r="Q108" s="8"/>
      <c r="R108" s="8"/>
      <c r="S108" s="8"/>
      <c r="T108" s="8"/>
      <c r="U108" s="8"/>
      <c r="V108" s="8"/>
      <c r="W108" s="8"/>
      <c r="X108" s="8"/>
    </row>
    <row r="109" spans="1:24" s="7" customFormat="1" ht="14.1" customHeight="1" thickBot="1" x14ac:dyDescent="0.25">
      <c r="A109" s="505"/>
      <c r="B109" s="513"/>
      <c r="C109" s="513"/>
      <c r="D109" s="505"/>
      <c r="E109" s="505"/>
      <c r="F109" s="505"/>
      <c r="G109" s="505"/>
      <c r="H109" s="505"/>
      <c r="I109" s="505"/>
      <c r="J109" s="505"/>
      <c r="K109" s="505"/>
      <c r="L109" s="505"/>
      <c r="M109" s="8"/>
      <c r="N109" s="8"/>
      <c r="O109" s="8"/>
      <c r="P109" s="8"/>
      <c r="Q109" s="8"/>
      <c r="R109" s="8"/>
      <c r="S109" s="8"/>
      <c r="T109" s="8"/>
      <c r="U109" s="8"/>
      <c r="V109" s="8"/>
      <c r="W109" s="8"/>
      <c r="X109" s="8"/>
    </row>
    <row r="110" spans="1:24" ht="14.1" customHeight="1" thickBot="1" x14ac:dyDescent="0.25">
      <c r="A110" s="525"/>
      <c r="B110" s="526" t="s">
        <v>380</v>
      </c>
      <c r="C110" s="527"/>
      <c r="D110" s="510"/>
      <c r="E110" s="511"/>
      <c r="F110" s="511"/>
      <c r="G110" s="511"/>
      <c r="H110" s="511"/>
      <c r="I110" s="511"/>
      <c r="J110" s="511"/>
      <c r="K110" s="511"/>
      <c r="L110" s="511"/>
      <c r="M110" s="4"/>
      <c r="N110" s="4"/>
      <c r="O110" s="4"/>
      <c r="P110" s="4"/>
      <c r="Q110" s="4"/>
      <c r="R110" s="4"/>
      <c r="S110" s="4"/>
      <c r="T110" s="4"/>
      <c r="U110" s="4"/>
      <c r="V110" s="4"/>
      <c r="W110" s="4"/>
      <c r="X110" s="4"/>
    </row>
    <row r="111" spans="1:24" s="7" customFormat="1" ht="14.1" customHeight="1" thickBot="1" x14ac:dyDescent="0.25">
      <c r="B111" s="513"/>
      <c r="C111" s="512"/>
    </row>
    <row r="112" spans="1:24" s="7" customFormat="1" ht="30" hidden="1" customHeight="1" x14ac:dyDescent="0.2">
      <c r="A112" s="514"/>
      <c r="B112" s="517" t="s">
        <v>197</v>
      </c>
      <c r="C112" s="572" t="s">
        <v>350</v>
      </c>
      <c r="D112" s="519"/>
      <c r="E112" s="505"/>
      <c r="F112" s="505"/>
      <c r="G112" s="505"/>
      <c r="H112" s="505"/>
      <c r="I112" s="505"/>
      <c r="J112" s="505"/>
      <c r="K112" s="505"/>
      <c r="L112" s="505"/>
      <c r="M112" s="8"/>
      <c r="N112" s="8"/>
      <c r="O112" s="8"/>
      <c r="P112" s="8"/>
      <c r="Q112" s="8"/>
      <c r="R112" s="8"/>
      <c r="S112" s="8"/>
      <c r="T112" s="8"/>
      <c r="U112" s="8"/>
      <c r="V112" s="8"/>
      <c r="W112" s="8"/>
      <c r="X112" s="8"/>
    </row>
    <row r="113" spans="1:24" s="7" customFormat="1" ht="14.1" hidden="1" customHeight="1" x14ac:dyDescent="0.2">
      <c r="A113" s="514"/>
      <c r="B113" s="520"/>
      <c r="C113" s="528"/>
      <c r="D113" s="505"/>
      <c r="E113" s="505"/>
      <c r="F113" s="505"/>
      <c r="G113" s="505"/>
      <c r="H113" s="505"/>
      <c r="I113" s="505"/>
      <c r="J113" s="505"/>
      <c r="K113" s="505"/>
      <c r="L113" s="505"/>
      <c r="M113" s="8"/>
      <c r="N113" s="8"/>
      <c r="O113" s="8"/>
      <c r="P113" s="8"/>
      <c r="Q113" s="8"/>
      <c r="R113" s="8"/>
      <c r="S113" s="8"/>
      <c r="T113" s="8"/>
      <c r="U113" s="8"/>
      <c r="V113" s="8"/>
      <c r="W113" s="8"/>
      <c r="X113" s="8"/>
    </row>
    <row r="114" spans="1:24" s="7" customFormat="1" ht="14.1" customHeight="1" thickBot="1" x14ac:dyDescent="0.25">
      <c r="A114" s="514"/>
      <c r="B114" s="515" t="s">
        <v>357</v>
      </c>
      <c r="C114" s="516"/>
      <c r="D114" s="505"/>
      <c r="E114" s="505"/>
      <c r="F114" s="505"/>
      <c r="G114" s="505"/>
      <c r="H114" s="505"/>
      <c r="I114" s="505"/>
      <c r="J114" s="505"/>
      <c r="K114" s="505"/>
      <c r="L114" s="505"/>
      <c r="M114" s="8"/>
      <c r="N114" s="8"/>
      <c r="O114" s="8"/>
      <c r="P114" s="8"/>
      <c r="Q114" s="8"/>
      <c r="R114" s="8"/>
      <c r="S114" s="8"/>
      <c r="T114" s="8"/>
      <c r="U114" s="8"/>
      <c r="V114" s="8"/>
      <c r="W114" s="8"/>
      <c r="X114" s="8"/>
    </row>
    <row r="115" spans="1:24" s="7" customFormat="1" ht="37.5" customHeight="1" x14ac:dyDescent="0.2">
      <c r="A115" s="514"/>
      <c r="B115" s="517" t="s">
        <v>222</v>
      </c>
      <c r="C115" s="517" t="s">
        <v>381</v>
      </c>
      <c r="D115" s="519"/>
      <c r="E115" s="505"/>
      <c r="F115" s="505"/>
      <c r="G115" s="505"/>
      <c r="H115" s="505"/>
      <c r="I115" s="505"/>
      <c r="J115" s="505"/>
      <c r="K115" s="505"/>
      <c r="L115" s="505"/>
      <c r="M115" s="8"/>
      <c r="N115" s="8"/>
      <c r="O115" s="8"/>
      <c r="P115" s="8"/>
      <c r="Q115" s="8"/>
      <c r="R115" s="8"/>
      <c r="S115" s="8"/>
      <c r="T115" s="8"/>
      <c r="U115" s="8"/>
      <c r="V115" s="8"/>
      <c r="W115" s="8"/>
      <c r="X115" s="8"/>
    </row>
    <row r="116" spans="1:24" s="7" customFormat="1" ht="20.100000000000001" customHeight="1" thickBot="1" x14ac:dyDescent="0.25">
      <c r="A116" s="514"/>
      <c r="B116" s="520" t="s">
        <v>223</v>
      </c>
      <c r="C116" s="520" t="s">
        <v>382</v>
      </c>
      <c r="D116" s="519"/>
      <c r="E116" s="505"/>
      <c r="F116" s="505"/>
      <c r="G116" s="505"/>
      <c r="H116" s="505"/>
      <c r="I116" s="505"/>
      <c r="J116" s="505"/>
      <c r="K116" s="505"/>
      <c r="L116" s="505"/>
      <c r="M116" s="8"/>
      <c r="N116" s="8"/>
      <c r="O116" s="8"/>
      <c r="P116" s="8"/>
      <c r="Q116" s="8"/>
      <c r="R116" s="8"/>
      <c r="S116" s="8"/>
      <c r="T116" s="8"/>
      <c r="U116" s="8"/>
      <c r="V116" s="8"/>
      <c r="W116" s="8"/>
      <c r="X116" s="8"/>
    </row>
    <row r="117" spans="1:24" s="7" customFormat="1" ht="14.1" customHeight="1" thickBot="1" x14ac:dyDescent="0.25">
      <c r="A117" s="508"/>
      <c r="B117" s="513"/>
      <c r="C117" s="513"/>
      <c r="D117" s="505"/>
      <c r="E117" s="505"/>
      <c r="F117" s="505"/>
      <c r="G117" s="505"/>
      <c r="H117" s="505"/>
      <c r="I117" s="505"/>
      <c r="J117" s="505"/>
      <c r="K117" s="505"/>
      <c r="L117" s="505"/>
      <c r="M117" s="8"/>
      <c r="N117" s="8"/>
      <c r="O117" s="8"/>
      <c r="P117" s="8"/>
      <c r="Q117" s="8"/>
      <c r="R117" s="8"/>
      <c r="S117" s="8"/>
      <c r="T117" s="8"/>
      <c r="U117" s="8"/>
      <c r="V117" s="8"/>
      <c r="W117" s="8"/>
      <c r="X117" s="8"/>
    </row>
    <row r="118" spans="1:24" ht="14.1" customHeight="1" thickBot="1" x14ac:dyDescent="0.25">
      <c r="A118" s="583" t="s">
        <v>383</v>
      </c>
      <c r="B118" s="584"/>
      <c r="C118" s="509"/>
      <c r="D118" s="510"/>
      <c r="E118" s="511"/>
      <c r="F118" s="511"/>
      <c r="G118" s="511"/>
      <c r="H118" s="511"/>
      <c r="I118" s="511"/>
      <c r="J118" s="511"/>
      <c r="K118" s="511"/>
      <c r="L118" s="511"/>
      <c r="M118" s="4"/>
      <c r="N118" s="4"/>
      <c r="O118" s="4"/>
      <c r="P118" s="4"/>
      <c r="Q118" s="4"/>
      <c r="R118" s="4"/>
      <c r="S118" s="4"/>
      <c r="T118" s="4"/>
      <c r="U118" s="4"/>
      <c r="V118" s="4"/>
      <c r="W118" s="4"/>
      <c r="X118" s="4"/>
    </row>
    <row r="119" spans="1:24" s="7" customFormat="1" ht="14.1" customHeight="1" thickBot="1" x14ac:dyDescent="0.25">
      <c r="A119" s="529"/>
      <c r="B119" s="513"/>
      <c r="C119" s="512"/>
      <c r="D119" s="522"/>
      <c r="E119" s="522"/>
      <c r="F119" s="522"/>
      <c r="G119" s="522"/>
      <c r="H119" s="522"/>
      <c r="I119" s="522"/>
      <c r="J119" s="522"/>
      <c r="K119" s="522"/>
      <c r="L119" s="522"/>
      <c r="M119" s="8"/>
      <c r="N119" s="8"/>
      <c r="O119" s="8"/>
      <c r="P119" s="8"/>
      <c r="Q119" s="8"/>
      <c r="R119" s="8"/>
      <c r="S119" s="8"/>
      <c r="T119" s="8"/>
      <c r="U119" s="8"/>
      <c r="V119" s="8"/>
      <c r="W119" s="8"/>
      <c r="X119" s="8"/>
    </row>
    <row r="120" spans="1:24" s="7" customFormat="1" ht="14.1" customHeight="1" thickBot="1" x14ac:dyDescent="0.25">
      <c r="A120" s="514"/>
      <c r="B120" s="515" t="s">
        <v>33</v>
      </c>
      <c r="C120" s="516"/>
      <c r="D120" s="505"/>
      <c r="E120" s="505"/>
      <c r="F120" s="505"/>
      <c r="G120" s="505"/>
      <c r="H120" s="505"/>
      <c r="I120" s="505"/>
      <c r="J120" s="505"/>
      <c r="K120" s="505"/>
      <c r="L120" s="505"/>
      <c r="M120" s="8"/>
      <c r="N120" s="8"/>
      <c r="O120" s="8"/>
      <c r="P120" s="8"/>
      <c r="Q120" s="8"/>
      <c r="R120" s="8"/>
      <c r="S120" s="8"/>
      <c r="T120" s="8"/>
      <c r="U120" s="8"/>
      <c r="V120" s="8"/>
      <c r="W120" s="8"/>
      <c r="X120" s="8"/>
    </row>
    <row r="121" spans="1:24" s="7" customFormat="1" ht="15.75" customHeight="1" x14ac:dyDescent="0.2">
      <c r="A121" s="514"/>
      <c r="B121" s="517" t="s">
        <v>227</v>
      </c>
      <c r="C121" s="517" t="s">
        <v>384</v>
      </c>
      <c r="D121" s="519"/>
      <c r="E121" s="505"/>
      <c r="F121" s="505"/>
      <c r="G121" s="505"/>
      <c r="H121" s="505"/>
      <c r="I121" s="505"/>
      <c r="J121" s="505"/>
      <c r="K121" s="505"/>
      <c r="L121" s="505"/>
      <c r="M121" s="8"/>
      <c r="N121" s="8"/>
      <c r="O121" s="8"/>
      <c r="P121" s="8"/>
      <c r="Q121" s="8"/>
      <c r="R121" s="8"/>
      <c r="S121" s="8"/>
      <c r="T121" s="8"/>
      <c r="U121" s="8"/>
      <c r="V121" s="8"/>
      <c r="W121" s="8"/>
      <c r="X121" s="8"/>
    </row>
    <row r="122" spans="1:24" s="7" customFormat="1" ht="35.85" customHeight="1" x14ac:dyDescent="0.2">
      <c r="A122" s="514"/>
      <c r="B122" s="523" t="s">
        <v>228</v>
      </c>
      <c r="C122" s="523" t="s">
        <v>385</v>
      </c>
      <c r="D122" s="519"/>
      <c r="E122" s="505"/>
      <c r="F122" s="505"/>
      <c r="G122" s="505"/>
      <c r="H122" s="505"/>
      <c r="I122" s="505"/>
      <c r="J122" s="505"/>
      <c r="K122" s="505"/>
      <c r="L122" s="505"/>
      <c r="M122" s="8"/>
      <c r="N122" s="8"/>
      <c r="O122" s="8"/>
      <c r="P122" s="8"/>
      <c r="Q122" s="8"/>
      <c r="R122" s="8"/>
      <c r="S122" s="8"/>
      <c r="T122" s="8"/>
      <c r="U122" s="8"/>
      <c r="V122" s="8"/>
      <c r="W122" s="8"/>
      <c r="X122" s="8"/>
    </row>
    <row r="123" spans="1:24" s="7" customFormat="1" ht="35.85" customHeight="1" x14ac:dyDescent="0.2">
      <c r="A123" s="514"/>
      <c r="B123" s="523" t="s">
        <v>230</v>
      </c>
      <c r="C123" s="523" t="s">
        <v>386</v>
      </c>
      <c r="D123" s="519"/>
      <c r="E123" s="505"/>
      <c r="F123" s="505"/>
      <c r="G123" s="505"/>
      <c r="H123" s="505"/>
      <c r="I123" s="505"/>
      <c r="J123" s="505"/>
      <c r="K123" s="505"/>
      <c r="L123" s="505"/>
      <c r="M123" s="8"/>
      <c r="N123" s="8"/>
      <c r="O123" s="8"/>
      <c r="P123" s="8"/>
      <c r="Q123" s="8"/>
      <c r="R123" s="8"/>
      <c r="S123" s="8"/>
      <c r="T123" s="8"/>
      <c r="U123" s="8"/>
      <c r="V123" s="8"/>
      <c r="W123" s="8"/>
      <c r="X123" s="8"/>
    </row>
    <row r="124" spans="1:24" s="7" customFormat="1" ht="15.75" customHeight="1" x14ac:dyDescent="0.2">
      <c r="A124" s="514"/>
      <c r="B124" s="523" t="s">
        <v>231</v>
      </c>
      <c r="C124" s="523" t="s">
        <v>387</v>
      </c>
      <c r="D124" s="519"/>
      <c r="E124" s="505"/>
      <c r="F124" s="505"/>
      <c r="G124" s="505"/>
      <c r="H124" s="505"/>
      <c r="I124" s="505"/>
      <c r="J124" s="505"/>
      <c r="K124" s="505"/>
      <c r="L124" s="505"/>
      <c r="M124" s="8"/>
      <c r="N124" s="8"/>
      <c r="O124" s="8"/>
      <c r="P124" s="8"/>
      <c r="Q124" s="8"/>
      <c r="R124" s="8"/>
      <c r="S124" s="8"/>
      <c r="T124" s="8"/>
      <c r="U124" s="8"/>
      <c r="V124" s="8"/>
      <c r="W124" s="8"/>
      <c r="X124" s="8"/>
    </row>
    <row r="125" spans="1:24" s="7" customFormat="1" ht="25.7" customHeight="1" x14ac:dyDescent="0.2">
      <c r="A125" s="514"/>
      <c r="B125" s="523" t="s">
        <v>232</v>
      </c>
      <c r="C125" s="523" t="s">
        <v>388</v>
      </c>
      <c r="D125" s="519"/>
      <c r="E125" s="505"/>
      <c r="F125" s="505"/>
      <c r="G125" s="505"/>
      <c r="H125" s="505"/>
      <c r="I125" s="505"/>
      <c r="J125" s="505"/>
      <c r="K125" s="505"/>
      <c r="L125" s="505"/>
      <c r="M125" s="8"/>
      <c r="N125" s="8"/>
      <c r="O125" s="8"/>
      <c r="P125" s="8"/>
      <c r="Q125" s="8"/>
      <c r="R125" s="8"/>
      <c r="S125" s="8"/>
      <c r="T125" s="8"/>
      <c r="U125" s="8"/>
      <c r="V125" s="8"/>
      <c r="W125" s="8"/>
      <c r="X125" s="8"/>
    </row>
    <row r="126" spans="1:24" s="7" customFormat="1" ht="15.75" customHeight="1" x14ac:dyDescent="0.2">
      <c r="A126" s="514"/>
      <c r="B126" s="523" t="s">
        <v>389</v>
      </c>
      <c r="C126" s="523" t="s">
        <v>390</v>
      </c>
      <c r="D126" s="519"/>
      <c r="E126" s="505"/>
      <c r="F126" s="505"/>
      <c r="G126" s="505"/>
      <c r="H126" s="505"/>
      <c r="I126" s="505"/>
      <c r="J126" s="505"/>
      <c r="K126" s="505"/>
      <c r="L126" s="505"/>
      <c r="M126" s="8"/>
      <c r="N126" s="8"/>
      <c r="O126" s="8"/>
      <c r="P126" s="8"/>
      <c r="Q126" s="8"/>
      <c r="R126" s="8"/>
      <c r="S126" s="8"/>
      <c r="T126" s="8"/>
      <c r="U126" s="8"/>
      <c r="V126" s="8"/>
      <c r="W126" s="8"/>
      <c r="X126" s="8"/>
    </row>
    <row r="127" spans="1:24" s="7" customFormat="1" ht="15.75" customHeight="1" x14ac:dyDescent="0.2">
      <c r="A127" s="514"/>
      <c r="B127" s="523" t="s">
        <v>38</v>
      </c>
      <c r="C127" s="523" t="s">
        <v>391</v>
      </c>
      <c r="D127" s="519"/>
      <c r="E127" s="505"/>
      <c r="F127" s="505"/>
      <c r="G127" s="505"/>
      <c r="H127" s="505"/>
      <c r="I127" s="505"/>
      <c r="J127" s="505"/>
      <c r="K127" s="505"/>
      <c r="L127" s="505"/>
      <c r="M127" s="8"/>
      <c r="N127" s="8"/>
      <c r="O127" s="8"/>
      <c r="P127" s="8"/>
      <c r="Q127" s="8"/>
      <c r="R127" s="8"/>
      <c r="S127" s="8"/>
      <c r="T127" s="8"/>
      <c r="U127" s="8"/>
      <c r="V127" s="8"/>
      <c r="W127" s="8"/>
      <c r="X127" s="8"/>
    </row>
    <row r="128" spans="1:24" s="7" customFormat="1" ht="15.75" customHeight="1" thickBot="1" x14ac:dyDescent="0.25">
      <c r="A128" s="514"/>
      <c r="B128" s="520" t="s">
        <v>316</v>
      </c>
      <c r="C128" s="520" t="s">
        <v>392</v>
      </c>
      <c r="D128" s="519"/>
      <c r="E128" s="505"/>
      <c r="F128" s="505"/>
      <c r="G128" s="505"/>
      <c r="H128" s="505"/>
      <c r="I128" s="505"/>
      <c r="J128" s="505"/>
      <c r="K128" s="505"/>
      <c r="L128" s="505"/>
      <c r="M128" s="8"/>
      <c r="N128" s="8"/>
      <c r="O128" s="8"/>
      <c r="P128" s="8"/>
      <c r="Q128" s="8"/>
      <c r="R128" s="8"/>
      <c r="S128" s="8"/>
      <c r="T128" s="8"/>
      <c r="U128" s="8"/>
      <c r="V128" s="8"/>
      <c r="W128" s="8"/>
      <c r="X128" s="8"/>
    </row>
    <row r="129" spans="1:24" s="7" customFormat="1" ht="14.1" customHeight="1" thickBot="1" x14ac:dyDescent="0.25">
      <c r="A129" s="522"/>
      <c r="B129" s="513"/>
      <c r="C129" s="512"/>
      <c r="D129" s="522"/>
      <c r="E129" s="522"/>
      <c r="F129" s="522"/>
      <c r="G129" s="522"/>
      <c r="H129" s="522"/>
      <c r="I129" s="522"/>
      <c r="J129" s="522"/>
      <c r="K129" s="522"/>
      <c r="L129" s="522"/>
      <c r="M129" s="8"/>
      <c r="N129" s="8"/>
      <c r="O129" s="8"/>
      <c r="P129" s="8"/>
      <c r="Q129" s="8"/>
      <c r="R129" s="8"/>
      <c r="S129" s="8"/>
      <c r="T129" s="8"/>
      <c r="U129" s="8"/>
      <c r="V129" s="8"/>
      <c r="W129" s="8"/>
      <c r="X129" s="8"/>
    </row>
    <row r="130" spans="1:24" s="7" customFormat="1" ht="14.1" customHeight="1" thickBot="1" x14ac:dyDescent="0.25">
      <c r="A130" s="514"/>
      <c r="B130" s="515" t="s">
        <v>318</v>
      </c>
      <c r="C130" s="516"/>
      <c r="D130" s="505"/>
      <c r="E130" s="505"/>
      <c r="F130" s="505"/>
      <c r="G130" s="505"/>
      <c r="H130" s="505"/>
      <c r="I130" s="505"/>
      <c r="J130" s="505"/>
      <c r="K130" s="505"/>
      <c r="L130" s="505"/>
      <c r="M130" s="8"/>
      <c r="N130" s="8"/>
      <c r="O130" s="8"/>
      <c r="P130" s="8"/>
      <c r="Q130" s="8"/>
      <c r="R130" s="8"/>
      <c r="S130" s="8"/>
      <c r="T130" s="8"/>
      <c r="U130" s="8"/>
      <c r="V130" s="8"/>
      <c r="W130" s="8"/>
      <c r="X130" s="8"/>
    </row>
    <row r="131" spans="1:24" s="7" customFormat="1" ht="15.75" customHeight="1" x14ac:dyDescent="0.2">
      <c r="A131" s="514"/>
      <c r="B131" s="517" t="s">
        <v>169</v>
      </c>
      <c r="C131" s="517" t="s">
        <v>393</v>
      </c>
      <c r="D131" s="519"/>
      <c r="E131" s="505"/>
      <c r="F131" s="505"/>
      <c r="G131" s="505"/>
      <c r="H131" s="505"/>
      <c r="I131" s="505"/>
      <c r="J131" s="505"/>
      <c r="K131" s="505"/>
      <c r="L131" s="505"/>
      <c r="M131" s="8"/>
      <c r="N131" s="8"/>
      <c r="O131" s="8"/>
      <c r="P131" s="8"/>
      <c r="Q131" s="8"/>
      <c r="R131" s="8"/>
      <c r="S131" s="8"/>
      <c r="T131" s="8"/>
      <c r="U131" s="8"/>
      <c r="V131" s="8"/>
      <c r="W131" s="8"/>
      <c r="X131" s="8"/>
    </row>
    <row r="132" spans="1:24" s="7" customFormat="1" ht="15.75" customHeight="1" x14ac:dyDescent="0.2">
      <c r="A132" s="514"/>
      <c r="B132" s="530" t="s">
        <v>239</v>
      </c>
      <c r="C132" s="530" t="s">
        <v>394</v>
      </c>
      <c r="D132" s="519"/>
      <c r="E132" s="505"/>
      <c r="F132" s="505"/>
      <c r="G132" s="505"/>
      <c r="H132" s="505"/>
      <c r="I132" s="505"/>
      <c r="J132" s="505"/>
      <c r="K132" s="505"/>
      <c r="L132" s="505"/>
      <c r="M132" s="8"/>
      <c r="N132" s="8"/>
      <c r="O132" s="8"/>
      <c r="P132" s="8"/>
      <c r="Q132" s="8"/>
      <c r="R132" s="8"/>
      <c r="S132" s="8"/>
      <c r="T132" s="8"/>
      <c r="U132" s="8"/>
      <c r="V132" s="8"/>
      <c r="W132" s="8"/>
      <c r="X132" s="8"/>
    </row>
    <row r="133" spans="1:24" s="7" customFormat="1" ht="15.75" customHeight="1" x14ac:dyDescent="0.2">
      <c r="A133" s="514"/>
      <c r="B133" s="531" t="s">
        <v>395</v>
      </c>
      <c r="C133" s="531" t="s">
        <v>396</v>
      </c>
      <c r="D133" s="519"/>
      <c r="E133" s="505"/>
      <c r="F133" s="505"/>
      <c r="G133" s="505"/>
      <c r="H133" s="505"/>
      <c r="I133" s="505"/>
      <c r="J133" s="505"/>
      <c r="K133" s="505"/>
      <c r="L133" s="505"/>
      <c r="M133" s="8"/>
      <c r="N133" s="8"/>
      <c r="O133" s="8"/>
      <c r="P133" s="8"/>
      <c r="Q133" s="8"/>
      <c r="R133" s="8"/>
      <c r="S133" s="8"/>
      <c r="T133" s="8"/>
      <c r="U133" s="8"/>
      <c r="V133" s="8"/>
      <c r="W133" s="8"/>
      <c r="X133" s="8"/>
    </row>
    <row r="134" spans="1:24" s="7" customFormat="1" ht="15.75" customHeight="1" x14ac:dyDescent="0.2">
      <c r="A134" s="514"/>
      <c r="B134" s="532" t="s">
        <v>397</v>
      </c>
      <c r="C134" s="532" t="s">
        <v>398</v>
      </c>
      <c r="D134" s="519"/>
      <c r="E134" s="505"/>
      <c r="F134" s="505"/>
      <c r="G134" s="505"/>
      <c r="H134" s="505"/>
      <c r="I134" s="505"/>
      <c r="J134" s="505"/>
      <c r="K134" s="505"/>
      <c r="L134" s="505"/>
      <c r="M134" s="8"/>
      <c r="N134" s="8"/>
      <c r="O134" s="8"/>
      <c r="P134" s="8"/>
      <c r="Q134" s="8"/>
      <c r="R134" s="8"/>
      <c r="S134" s="8"/>
      <c r="T134" s="8"/>
      <c r="U134" s="8"/>
      <c r="V134" s="8"/>
      <c r="W134" s="8"/>
      <c r="X134" s="8"/>
    </row>
    <row r="135" spans="1:24" s="7" customFormat="1" ht="15.75" customHeight="1" x14ac:dyDescent="0.2">
      <c r="A135" s="514"/>
      <c r="B135" s="523" t="s">
        <v>399</v>
      </c>
      <c r="C135" s="523" t="s">
        <v>400</v>
      </c>
      <c r="D135" s="519"/>
      <c r="E135" s="505"/>
      <c r="F135" s="505"/>
      <c r="G135" s="505"/>
      <c r="H135" s="505"/>
      <c r="I135" s="505"/>
      <c r="J135" s="505"/>
      <c r="K135" s="505"/>
      <c r="L135" s="505"/>
      <c r="M135" s="8"/>
      <c r="N135" s="8"/>
      <c r="O135" s="8"/>
      <c r="P135" s="8"/>
      <c r="Q135" s="8"/>
      <c r="R135" s="8"/>
      <c r="S135" s="8"/>
      <c r="T135" s="8"/>
      <c r="U135" s="8"/>
      <c r="V135" s="8"/>
      <c r="W135" s="8"/>
      <c r="X135" s="8"/>
    </row>
    <row r="136" spans="1:24" s="7" customFormat="1" ht="15.75" customHeight="1" x14ac:dyDescent="0.2">
      <c r="A136" s="514"/>
      <c r="B136" s="530" t="s">
        <v>244</v>
      </c>
      <c r="C136" s="530" t="s">
        <v>401</v>
      </c>
      <c r="D136" s="519"/>
      <c r="E136" s="505"/>
      <c r="F136" s="505"/>
      <c r="G136" s="505"/>
      <c r="H136" s="505"/>
      <c r="I136" s="505"/>
      <c r="J136" s="505"/>
      <c r="K136" s="505"/>
      <c r="L136" s="505"/>
      <c r="M136" s="8"/>
      <c r="N136" s="8"/>
      <c r="O136" s="8"/>
      <c r="P136" s="8"/>
      <c r="Q136" s="8"/>
      <c r="R136" s="8"/>
      <c r="S136" s="8"/>
      <c r="T136" s="8"/>
      <c r="U136" s="8"/>
      <c r="V136" s="8"/>
      <c r="W136" s="8"/>
      <c r="X136" s="8"/>
    </row>
    <row r="137" spans="1:24" s="7" customFormat="1" ht="15.75" customHeight="1" x14ac:dyDescent="0.2">
      <c r="A137" s="514"/>
      <c r="B137" s="531" t="s">
        <v>245</v>
      </c>
      <c r="C137" s="531" t="s">
        <v>402</v>
      </c>
      <c r="D137" s="519"/>
      <c r="E137" s="505"/>
      <c r="F137" s="505"/>
      <c r="G137" s="505"/>
      <c r="H137" s="505"/>
      <c r="I137" s="505"/>
      <c r="J137" s="505"/>
      <c r="K137" s="505"/>
      <c r="L137" s="505"/>
      <c r="M137" s="8"/>
      <c r="N137" s="8"/>
      <c r="O137" s="8"/>
      <c r="P137" s="8"/>
      <c r="Q137" s="8"/>
      <c r="R137" s="8"/>
      <c r="S137" s="8"/>
      <c r="T137" s="8"/>
      <c r="U137" s="8"/>
      <c r="V137" s="8"/>
      <c r="W137" s="8"/>
      <c r="X137" s="8"/>
    </row>
    <row r="138" spans="1:24" s="7" customFormat="1" ht="15.75" customHeight="1" thickBot="1" x14ac:dyDescent="0.25">
      <c r="A138" s="514"/>
      <c r="B138" s="533" t="s">
        <v>246</v>
      </c>
      <c r="C138" s="533" t="s">
        <v>403</v>
      </c>
      <c r="D138" s="519"/>
      <c r="E138" s="505"/>
      <c r="F138" s="505"/>
      <c r="G138" s="505"/>
      <c r="H138" s="505"/>
      <c r="I138" s="505"/>
      <c r="J138" s="505"/>
      <c r="K138" s="505"/>
      <c r="L138" s="505"/>
      <c r="M138" s="8"/>
      <c r="N138" s="8"/>
      <c r="O138" s="8"/>
      <c r="P138" s="8"/>
      <c r="Q138" s="8"/>
      <c r="R138" s="8"/>
      <c r="S138" s="8"/>
      <c r="T138" s="8"/>
      <c r="U138" s="8"/>
      <c r="V138" s="8"/>
      <c r="W138" s="8"/>
      <c r="X138" s="8"/>
    </row>
    <row r="139" spans="1:24" s="7" customFormat="1" ht="15" customHeight="1" thickBot="1" x14ac:dyDescent="0.25">
      <c r="A139" s="505"/>
      <c r="B139" s="513"/>
      <c r="C139" s="512"/>
      <c r="D139" s="505"/>
      <c r="E139" s="505"/>
      <c r="F139" s="505"/>
      <c r="G139" s="505"/>
      <c r="H139" s="505"/>
      <c r="I139" s="505"/>
      <c r="J139" s="505"/>
      <c r="K139" s="505"/>
      <c r="L139" s="505"/>
      <c r="M139" s="8"/>
      <c r="N139" s="8"/>
      <c r="O139" s="8"/>
      <c r="P139" s="8"/>
      <c r="Q139" s="8"/>
      <c r="R139" s="8"/>
      <c r="S139" s="8"/>
      <c r="T139" s="8"/>
      <c r="U139" s="8"/>
      <c r="V139" s="8"/>
      <c r="W139" s="8"/>
      <c r="X139" s="8"/>
    </row>
    <row r="140" spans="1:24" s="7" customFormat="1" ht="14.1" customHeight="1" thickBot="1" x14ac:dyDescent="0.25">
      <c r="A140" s="514"/>
      <c r="B140" s="242" t="s">
        <v>404</v>
      </c>
      <c r="C140" s="516"/>
      <c r="D140" s="505"/>
      <c r="E140" s="505"/>
      <c r="F140" s="505"/>
      <c r="G140" s="505"/>
      <c r="H140" s="505"/>
      <c r="I140" s="505"/>
      <c r="J140" s="505"/>
      <c r="K140" s="505"/>
      <c r="L140" s="505"/>
      <c r="M140" s="8"/>
      <c r="N140" s="8"/>
      <c r="O140" s="8"/>
      <c r="P140" s="8"/>
      <c r="Q140" s="8"/>
      <c r="R140" s="8"/>
      <c r="S140" s="8"/>
      <c r="T140" s="8"/>
      <c r="U140" s="8"/>
      <c r="V140" s="8"/>
      <c r="W140" s="8"/>
      <c r="X140" s="8"/>
    </row>
    <row r="141" spans="1:24" s="7" customFormat="1" ht="26.65" customHeight="1" x14ac:dyDescent="0.2">
      <c r="A141" s="514"/>
      <c r="B141" s="534" t="s">
        <v>249</v>
      </c>
      <c r="C141" s="535" t="s">
        <v>405</v>
      </c>
      <c r="D141" s="519"/>
      <c r="E141" s="505"/>
      <c r="F141" s="505"/>
      <c r="G141" s="505"/>
      <c r="H141" s="505"/>
      <c r="I141" s="505"/>
      <c r="J141" s="505"/>
      <c r="K141" s="505"/>
      <c r="L141" s="505"/>
      <c r="M141" s="8"/>
      <c r="N141" s="8"/>
      <c r="O141" s="8"/>
      <c r="P141" s="8"/>
      <c r="Q141" s="8"/>
      <c r="R141" s="8"/>
      <c r="S141" s="8"/>
      <c r="T141" s="8"/>
      <c r="U141" s="8"/>
      <c r="V141" s="8"/>
      <c r="W141" s="8"/>
      <c r="X141" s="8"/>
    </row>
    <row r="142" spans="1:24" s="7" customFormat="1" ht="26.65" customHeight="1" x14ac:dyDescent="0.2">
      <c r="A142" s="514"/>
      <c r="B142" s="536" t="s">
        <v>406</v>
      </c>
      <c r="C142" s="537" t="s">
        <v>407</v>
      </c>
      <c r="D142" s="519"/>
      <c r="E142" s="505"/>
      <c r="F142" s="505"/>
      <c r="G142" s="505"/>
      <c r="H142" s="505"/>
      <c r="I142" s="505"/>
      <c r="J142" s="505"/>
      <c r="K142" s="505"/>
      <c r="L142" s="505"/>
      <c r="M142" s="8"/>
      <c r="N142" s="8"/>
      <c r="O142" s="8"/>
      <c r="P142" s="8"/>
      <c r="Q142" s="8"/>
      <c r="R142" s="8"/>
      <c r="S142" s="8"/>
      <c r="T142" s="8"/>
      <c r="U142" s="8"/>
      <c r="V142" s="8"/>
      <c r="W142" s="8"/>
      <c r="X142" s="8"/>
    </row>
    <row r="143" spans="1:24" s="7" customFormat="1" ht="26.65" customHeight="1" x14ac:dyDescent="0.2">
      <c r="A143" s="514"/>
      <c r="B143" s="536" t="s">
        <v>246</v>
      </c>
      <c r="C143" s="537" t="s">
        <v>408</v>
      </c>
      <c r="D143" s="519"/>
      <c r="E143" s="505"/>
      <c r="F143" s="505"/>
      <c r="G143" s="505"/>
      <c r="H143" s="505"/>
      <c r="I143" s="505"/>
      <c r="J143" s="505"/>
      <c r="K143" s="505"/>
      <c r="L143" s="505"/>
      <c r="M143" s="8"/>
      <c r="N143" s="8"/>
      <c r="O143" s="8"/>
      <c r="P143" s="8"/>
      <c r="Q143" s="8"/>
      <c r="R143" s="8"/>
      <c r="S143" s="8"/>
      <c r="T143" s="8"/>
      <c r="U143" s="8"/>
      <c r="V143" s="8"/>
      <c r="W143" s="8"/>
      <c r="X143" s="8"/>
    </row>
    <row r="144" spans="1:24" s="7" customFormat="1" ht="27.6" customHeight="1" thickBot="1" x14ac:dyDescent="0.25">
      <c r="A144" s="514"/>
      <c r="B144" s="538" t="s">
        <v>38</v>
      </c>
      <c r="C144" s="539" t="s">
        <v>409</v>
      </c>
      <c r="D144" s="519"/>
      <c r="E144" s="505"/>
      <c r="F144" s="505"/>
      <c r="G144" s="505"/>
      <c r="H144" s="505"/>
      <c r="I144" s="505"/>
      <c r="J144" s="505"/>
      <c r="K144" s="505"/>
      <c r="L144" s="505"/>
      <c r="M144" s="8"/>
      <c r="N144" s="8"/>
      <c r="O144" s="8"/>
      <c r="P144" s="8"/>
      <c r="Q144" s="8"/>
      <c r="R144" s="8"/>
      <c r="S144" s="8"/>
      <c r="T144" s="8"/>
      <c r="U144" s="8"/>
      <c r="V144" s="8"/>
      <c r="W144" s="8"/>
      <c r="X144" s="8"/>
    </row>
    <row r="145" spans="1:24" s="7" customFormat="1" ht="13.35" customHeight="1" x14ac:dyDescent="0.2">
      <c r="A145" s="505"/>
      <c r="B145" s="512"/>
      <c r="C145" s="512"/>
      <c r="D145" s="505"/>
      <c r="E145" s="505"/>
      <c r="F145" s="505"/>
      <c r="G145" s="505"/>
      <c r="H145" s="505"/>
      <c r="I145" s="505"/>
      <c r="J145" s="505"/>
      <c r="K145" s="505"/>
      <c r="L145" s="505"/>
      <c r="M145" s="8"/>
      <c r="N145" s="8"/>
      <c r="O145" s="8"/>
      <c r="P145" s="8"/>
      <c r="Q145" s="8"/>
      <c r="R145" s="8"/>
      <c r="S145" s="8"/>
      <c r="T145" s="8"/>
      <c r="U145" s="8"/>
      <c r="V145" s="8"/>
      <c r="W145" s="8"/>
      <c r="X145" s="8"/>
    </row>
    <row r="146" spans="1:24" s="7" customFormat="1" ht="13.35" customHeight="1" x14ac:dyDescent="0.2">
      <c r="A146" s="582" t="s">
        <v>103</v>
      </c>
      <c r="B146" s="582"/>
      <c r="C146" s="505"/>
      <c r="D146" s="505"/>
      <c r="E146" s="505"/>
      <c r="F146" s="505"/>
      <c r="G146" s="505"/>
      <c r="H146" s="505"/>
      <c r="I146" s="505"/>
      <c r="J146" s="505"/>
      <c r="K146" s="505"/>
      <c r="L146" s="505"/>
      <c r="M146" s="8"/>
      <c r="N146" s="8"/>
      <c r="O146" s="8"/>
      <c r="P146" s="8"/>
      <c r="Q146" s="8"/>
      <c r="R146" s="8"/>
      <c r="S146" s="8"/>
      <c r="T146" s="8"/>
      <c r="U146" s="8"/>
      <c r="V146" s="8"/>
      <c r="W146" s="8"/>
      <c r="X146" s="8"/>
    </row>
    <row r="147" spans="1:24" s="7" customFormat="1" ht="15" customHeight="1" x14ac:dyDescent="0.2"/>
    <row r="148" spans="1:24" s="7" customFormat="1" x14ac:dyDescent="0.2"/>
    <row r="149" spans="1:24" s="7" customFormat="1" x14ac:dyDescent="0.2"/>
    <row r="150" spans="1:24" s="7" customFormat="1" x14ac:dyDescent="0.2"/>
    <row r="151" spans="1:24" s="7" customFormat="1" x14ac:dyDescent="0.2"/>
    <row r="152" spans="1:24" s="7" customFormat="1" x14ac:dyDescent="0.2"/>
    <row r="153" spans="1:24" s="7" customFormat="1" x14ac:dyDescent="0.2"/>
    <row r="154" spans="1:24" s="7" customFormat="1" x14ac:dyDescent="0.2"/>
    <row r="155" spans="1:24" s="7" customFormat="1" x14ac:dyDescent="0.2"/>
    <row r="156" spans="1:24" s="7" customFormat="1" x14ac:dyDescent="0.2"/>
    <row r="157" spans="1:24" s="7" customFormat="1" x14ac:dyDescent="0.2"/>
    <row r="158" spans="1:24" s="7" customFormat="1" x14ac:dyDescent="0.2"/>
    <row r="159" spans="1:24" s="7" customFormat="1" x14ac:dyDescent="0.2"/>
  </sheetData>
  <mergeCells count="7">
    <mergeCell ref="A146:B146"/>
    <mergeCell ref="A5:B5"/>
    <mergeCell ref="A11:B11"/>
    <mergeCell ref="A43:B43"/>
    <mergeCell ref="A53:B53"/>
    <mergeCell ref="A76:B76"/>
    <mergeCell ref="A118:B118"/>
  </mergeCells>
  <pageMargins left="0.74803149606299213" right="0.74803149606299213" top="0.98425196850393704" bottom="0.98425196850393704" header="0.51181102362204722" footer="0.51181102362204722"/>
  <pageSetup paperSize="9" scale="58" orientation="landscape"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9a64c78-21d2-4895-b656-72ca394dbbab">
      <Terms xmlns="http://schemas.microsoft.com/office/infopath/2007/PartnerControls"/>
    </lcf76f155ced4ddcb4097134ff3c332f>
    <TaxCatchAll xmlns="92743265-edab-46c4-b968-8b59efe6cf5c"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18C727C38479A4D853DBAE0600FB205" ma:contentTypeVersion="19" ma:contentTypeDescription="Create a new document." ma:contentTypeScope="" ma:versionID="a7415cdc291c677a0eda23d3d5acbc34">
  <xsd:schema xmlns:xsd="http://www.w3.org/2001/XMLSchema" xmlns:xs="http://www.w3.org/2001/XMLSchema" xmlns:p="http://schemas.microsoft.com/office/2006/metadata/properties" xmlns:ns2="39a64c78-21d2-4895-b656-72ca394dbbab" xmlns:ns3="92743265-edab-46c4-b968-8b59efe6cf5c" targetNamespace="http://schemas.microsoft.com/office/2006/metadata/properties" ma:root="true" ma:fieldsID="9fc0be1e093790af77fd1a13c4f64106" ns2:_="" ns3:_="">
    <xsd:import namespace="39a64c78-21d2-4895-b656-72ca394dbbab"/>
    <xsd:import namespace="92743265-edab-46c4-b968-8b59efe6cf5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DateTaken" minOccurs="0"/>
                <xsd:element ref="ns2:MediaServiceLocatio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9a64c78-21d2-4895-b656-72ca394dbb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MediaServiceLoca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531deeb-2674-43eb-80e4-de4fbf68bfe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2743265-edab-46c4-b968-8b59efe6cf5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0f026db-8a25-4f7b-a81e-6d81ce267580}" ma:internalName="TaxCatchAll" ma:showField="CatchAllData" ma:web="92743265-edab-46c4-b968-8b59efe6cf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8534A58-CB6E-4833-BA88-EB7BE2ED608F}">
  <ds:schemaRefs>
    <ds:schemaRef ds:uri="http://purl.org/dc/dcmitype/"/>
    <ds:schemaRef ds:uri="http://purl.org/dc/elements/1.1/"/>
    <ds:schemaRef ds:uri="http://schemas.microsoft.com/office/2006/metadata/properties"/>
    <ds:schemaRef ds:uri="http://schemas.microsoft.com/office/2006/documentManagement/types"/>
    <ds:schemaRef ds:uri="39a64c78-21d2-4895-b656-72ca394dbbab"/>
    <ds:schemaRef ds:uri="http://schemas.openxmlformats.org/package/2006/metadata/core-properties"/>
    <ds:schemaRef ds:uri="92743265-edab-46c4-b968-8b59efe6cf5c"/>
    <ds:schemaRef ds:uri="http://www.w3.org/XML/1998/namespace"/>
    <ds:schemaRef ds:uri="http://purl.org/dc/terms/"/>
    <ds:schemaRef ds:uri="http://schemas.microsoft.com/office/infopath/2007/PartnerControls"/>
  </ds:schemaRefs>
</ds:datastoreItem>
</file>

<file path=customXml/itemProps2.xml><?xml version="1.0" encoding="utf-8"?>
<ds:datastoreItem xmlns:ds="http://schemas.openxmlformats.org/officeDocument/2006/customXml" ds:itemID="{ADEC2432-6917-4FF8-9862-28674788ED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9a64c78-21d2-4895-b656-72ca394dbbab"/>
    <ds:schemaRef ds:uri="92743265-edab-46c4-b968-8b59efe6cf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87F304-9333-4D41-9955-C2DDB174534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9</vt:i4>
      </vt:variant>
    </vt:vector>
  </HeadingPairs>
  <TitlesOfParts>
    <vt:vector size="18" baseType="lpstr">
      <vt:lpstr>Cover</vt:lpstr>
      <vt:lpstr>Group Income Statement</vt:lpstr>
      <vt:lpstr>Group - Cash flow &amp; net debt</vt:lpstr>
      <vt:lpstr>Group costs</vt:lpstr>
      <vt:lpstr>Consumer</vt:lpstr>
      <vt:lpstr>Business</vt:lpstr>
      <vt:lpstr>International</vt:lpstr>
      <vt:lpstr>Openreach</vt:lpstr>
      <vt:lpstr>Glossary</vt:lpstr>
      <vt:lpstr>Business!Print_Area</vt:lpstr>
      <vt:lpstr>Consumer!Print_Area</vt:lpstr>
      <vt:lpstr>Cover!Print_Area</vt:lpstr>
      <vt:lpstr>Glossary!Print_Area</vt:lpstr>
      <vt:lpstr>'Group - Cash flow &amp; net debt'!Print_Area</vt:lpstr>
      <vt:lpstr>'Group costs'!Print_Area</vt:lpstr>
      <vt:lpstr>'Group Income Statement'!Print_Area</vt:lpstr>
      <vt:lpstr>International!Print_Area</vt:lpstr>
      <vt:lpstr>Openreach!Print_Area</vt:lpstr>
    </vt:vector>
  </TitlesOfParts>
  <Manager/>
  <Company>BT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BT Group - Re-presented KPIs (Document A)</dc:title>
  <dc:subject/>
  <dc:creator>Stuart Morgan (CFH5 R)</dc:creator>
  <cp:keywords/>
  <dc:description/>
  <cp:lastModifiedBy>Lea Gray (CRN6 R)</cp:lastModifiedBy>
  <cp:revision/>
  <cp:lastPrinted>2025-10-23T08:49:14Z</cp:lastPrinted>
  <dcterms:created xsi:type="dcterms:W3CDTF">2025-10-09T12:05:39Z</dcterms:created>
  <dcterms:modified xsi:type="dcterms:W3CDTF">2025-10-23T09:18:13Z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5818d02-8d25-4bb9-b27c-e4db64670887_Enabled">
    <vt:lpwstr>true</vt:lpwstr>
  </property>
  <property fmtid="{D5CDD505-2E9C-101B-9397-08002B2CF9AE}" pid="3" name="MSIP_Label_55818d02-8d25-4bb9-b27c-e4db64670887_SetDate">
    <vt:lpwstr>2025-10-09T12:05:47Z</vt:lpwstr>
  </property>
  <property fmtid="{D5CDD505-2E9C-101B-9397-08002B2CF9AE}" pid="4" name="MSIP_Label_55818d02-8d25-4bb9-b27c-e4db64670887_Method">
    <vt:lpwstr>Standard</vt:lpwstr>
  </property>
  <property fmtid="{D5CDD505-2E9C-101B-9397-08002B2CF9AE}" pid="5" name="MSIP_Label_55818d02-8d25-4bb9-b27c-e4db64670887_Name">
    <vt:lpwstr>55818d02-8d25-4bb9-b27c-e4db64670887</vt:lpwstr>
  </property>
  <property fmtid="{D5CDD505-2E9C-101B-9397-08002B2CF9AE}" pid="6" name="MSIP_Label_55818d02-8d25-4bb9-b27c-e4db64670887_SiteId">
    <vt:lpwstr>a7f35688-9c00-4d5e-ba41-29f146377ab0</vt:lpwstr>
  </property>
  <property fmtid="{D5CDD505-2E9C-101B-9397-08002B2CF9AE}" pid="7" name="MSIP_Label_55818d02-8d25-4bb9-b27c-e4db64670887_ActionId">
    <vt:lpwstr>a1d040a7-323a-43f1-ad7e-ab34da9615b9</vt:lpwstr>
  </property>
  <property fmtid="{D5CDD505-2E9C-101B-9397-08002B2CF9AE}" pid="8" name="MSIP_Label_55818d02-8d25-4bb9-b27c-e4db64670887_ContentBits">
    <vt:lpwstr>3</vt:lpwstr>
  </property>
  <property fmtid="{D5CDD505-2E9C-101B-9397-08002B2CF9AE}" pid="9" name="MSIP_Label_55818d02-8d25-4bb9-b27c-e4db64670887_Tag">
    <vt:lpwstr>10, 3, 0, 1</vt:lpwstr>
  </property>
  <property fmtid="{D5CDD505-2E9C-101B-9397-08002B2CF9AE}" pid="10" name="ContentTypeId">
    <vt:lpwstr>0x010100818C727C38479A4D853DBAE0600FB205</vt:lpwstr>
  </property>
  <property fmtid="{D5CDD505-2E9C-101B-9397-08002B2CF9AE}" pid="11" name="MediaServiceImageTags">
    <vt:lpwstr/>
  </property>
</Properties>
</file>