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IR\RESULTS\2016-17\Q1\Final\"/>
    </mc:Choice>
  </mc:AlternateContent>
  <bookViews>
    <workbookView xWindow="0" yWindow="60" windowWidth="9915" windowHeight="7695" tabRatio="718"/>
  </bookViews>
  <sheets>
    <sheet name="Contents" sheetId="20" r:id="rId1"/>
    <sheet name="1. Income statement &amp; FCF" sheetId="25" r:id="rId2"/>
    <sheet name="2. Consumer" sheetId="19" r:id="rId3"/>
    <sheet name="3. EE    " sheetId="29" r:id="rId4"/>
    <sheet name="4. Business and Public Sector" sheetId="23" r:id="rId5"/>
    <sheet name="5. Global Services" sheetId="24" r:id="rId6"/>
    <sheet name="6. Wholesale and Ventures" sheetId="22" r:id="rId7"/>
    <sheet name="7. Openreach" sheetId="8" r:id="rId8"/>
    <sheet name="8. Broadband, TV, Lines" sheetId="21" r:id="rId9"/>
    <sheet name="9. Mobile" sheetId="30" r:id="rId10"/>
    <sheet name="10. Costs" sheetId="11" r:id="rId11"/>
    <sheet name="11. Glossary" sheetId="26" r:id="rId12"/>
  </sheets>
  <definedNames>
    <definedName name="_xlnm.Print_Area" localSheetId="1">'1. Income statement &amp; FCF'!$B$2:$N$77</definedName>
    <definedName name="_xlnm.Print_Area" localSheetId="10">'10. Costs'!$A$2:$S$38</definedName>
    <definedName name="_xlnm.Print_Area" localSheetId="11">'11. Glossary'!$A$2:$E$104</definedName>
    <definedName name="_xlnm.Print_Area" localSheetId="2">'2. Consumer'!$B$2:$Q$36</definedName>
    <definedName name="_xlnm.Print_Area" localSheetId="3">'3. EE    '!$B$2:$S$39</definedName>
    <definedName name="_xlnm.Print_Area" localSheetId="4">'4. Business and Public Sector'!$B$2:$Q$48</definedName>
    <definedName name="_xlnm.Print_Area" localSheetId="5">'5. Global Services'!$B$2:$Q$44</definedName>
    <definedName name="_xlnm.Print_Area" localSheetId="6">'6. Wholesale and Ventures'!$B$2:$R$54</definedName>
    <definedName name="_xlnm.Print_Area" localSheetId="7">'7. Openreach'!$B$2:$Q$48</definedName>
    <definedName name="_xlnm.Print_Area" localSheetId="8">'8. Broadband, TV, Lines'!$B$2:$T$62</definedName>
    <definedName name="_xlnm.Print_Area" localSheetId="9">'9. Mobile'!$B$2:$T$32</definedName>
    <definedName name="_xlnm.Print_Area" localSheetId="0">Contents!$B$2:$K$30</definedName>
  </definedNames>
  <calcPr calcId="152511"/>
</workbook>
</file>

<file path=xl/calcChain.xml><?xml version="1.0" encoding="utf-8"?>
<calcChain xmlns="http://schemas.openxmlformats.org/spreadsheetml/2006/main">
  <c r="E50" i="22" l="1"/>
  <c r="P28" i="8" l="1"/>
  <c r="Q12" i="22"/>
  <c r="Q50" i="22"/>
  <c r="H33" i="8" l="1"/>
  <c r="H30" i="8"/>
  <c r="H27" i="8"/>
  <c r="H24" i="8"/>
  <c r="P34" i="8"/>
  <c r="P31" i="8"/>
  <c r="P25" i="8"/>
  <c r="P22" i="8"/>
  <c r="P19" i="8"/>
  <c r="P18" i="8"/>
  <c r="P16" i="8"/>
  <c r="P14" i="8"/>
  <c r="P12" i="8"/>
  <c r="P10" i="8"/>
  <c r="Q42" i="22" l="1"/>
  <c r="Q36" i="22"/>
  <c r="L21" i="22"/>
  <c r="M21" i="22"/>
  <c r="O19" i="22"/>
  <c r="O25" i="22"/>
  <c r="O23" i="22"/>
  <c r="Q26" i="22"/>
  <c r="M26" i="22"/>
  <c r="L26" i="22"/>
  <c r="K26" i="22"/>
  <c r="J26" i="22"/>
  <c r="Q47" i="22"/>
  <c r="Q39" i="22"/>
  <c r="Q31" i="22"/>
  <c r="Q24" i="22"/>
  <c r="Q21" i="22"/>
  <c r="Q20" i="22"/>
  <c r="Q18" i="22"/>
  <c r="Q16" i="22"/>
  <c r="Q14" i="22"/>
  <c r="Q10" i="22"/>
  <c r="M20" i="22"/>
  <c r="L20" i="22"/>
  <c r="K20" i="22"/>
  <c r="J20" i="22"/>
  <c r="H19" i="22"/>
  <c r="M18" i="22"/>
  <c r="L18" i="22"/>
  <c r="K18" i="22"/>
  <c r="J18" i="22"/>
  <c r="O17" i="22"/>
  <c r="H17" i="22"/>
  <c r="M16" i="22"/>
  <c r="L16" i="22"/>
  <c r="K16" i="22"/>
  <c r="J16" i="22"/>
  <c r="O15" i="22"/>
  <c r="H15" i="22"/>
  <c r="M14" i="22"/>
  <c r="L14" i="22"/>
  <c r="K14" i="22"/>
  <c r="J14" i="22"/>
  <c r="O13" i="22"/>
  <c r="H13" i="22"/>
  <c r="M12" i="22"/>
  <c r="L12" i="22"/>
  <c r="K12" i="22"/>
  <c r="J12" i="22"/>
  <c r="O11" i="22"/>
  <c r="H11" i="22"/>
  <c r="M10" i="22"/>
  <c r="L10" i="22"/>
  <c r="K10" i="22"/>
  <c r="J10" i="22"/>
  <c r="O9" i="22"/>
  <c r="H9" i="22"/>
  <c r="G21" i="22"/>
  <c r="F21" i="22"/>
  <c r="K21" i="22"/>
  <c r="M24" i="22"/>
  <c r="L24" i="22"/>
  <c r="K24" i="22"/>
  <c r="J24" i="22"/>
  <c r="L50" i="22"/>
  <c r="K50" i="22"/>
  <c r="G50" i="22"/>
  <c r="F50" i="22"/>
  <c r="H25" i="22"/>
  <c r="O26" i="22" s="1"/>
  <c r="H23" i="22"/>
  <c r="O12" i="22" l="1"/>
  <c r="O20" i="22"/>
  <c r="O18" i="22"/>
  <c r="O24" i="22"/>
  <c r="L22" i="22"/>
  <c r="O16" i="22"/>
  <c r="O10" i="22"/>
  <c r="O14" i="22"/>
  <c r="J50" i="22"/>
  <c r="L16" i="8" l="1"/>
  <c r="K19" i="8" l="1"/>
  <c r="J21" i="22" l="1"/>
  <c r="Q22" i="22" s="1"/>
  <c r="O21" i="22" l="1"/>
  <c r="M28" i="8" l="1"/>
  <c r="L28" i="8"/>
  <c r="K28" i="8"/>
  <c r="J28" i="8"/>
  <c r="N27" i="8"/>
  <c r="M31" i="8"/>
  <c r="L31" i="8"/>
  <c r="K31" i="8"/>
  <c r="J31" i="8"/>
  <c r="N30" i="8"/>
  <c r="M34" i="8" l="1"/>
  <c r="L34" i="8"/>
  <c r="K34" i="8"/>
  <c r="J34" i="8"/>
  <c r="N33" i="8"/>
  <c r="M25" i="8"/>
  <c r="L25" i="8"/>
  <c r="K25" i="8"/>
  <c r="J25" i="8"/>
  <c r="N24" i="8"/>
  <c r="M22" i="8"/>
  <c r="L22" i="8"/>
  <c r="K22" i="8"/>
  <c r="J22" i="8"/>
  <c r="N21" i="8"/>
  <c r="M19" i="8"/>
  <c r="J19" i="8"/>
  <c r="P20" i="8" s="1"/>
  <c r="M18" i="8"/>
  <c r="L18" i="8"/>
  <c r="K18" i="8"/>
  <c r="J18" i="8"/>
  <c r="N17" i="8"/>
  <c r="M16" i="8"/>
  <c r="K16" i="8"/>
  <c r="J16" i="8"/>
  <c r="N15" i="8"/>
  <c r="M14" i="8"/>
  <c r="L14" i="8"/>
  <c r="K14" i="8"/>
  <c r="J14" i="8"/>
  <c r="N13" i="8"/>
  <c r="M12" i="8"/>
  <c r="L12" i="8"/>
  <c r="K12" i="8"/>
  <c r="J12" i="8"/>
  <c r="N11" i="8"/>
  <c r="M10" i="8"/>
  <c r="L10" i="8"/>
  <c r="K10" i="8"/>
  <c r="J10" i="8"/>
  <c r="N9" i="8"/>
  <c r="M47" i="22"/>
  <c r="L47" i="22"/>
  <c r="K47" i="22"/>
  <c r="J47" i="22"/>
  <c r="O46" i="22"/>
  <c r="M42" i="22"/>
  <c r="L42" i="22"/>
  <c r="K42" i="22"/>
  <c r="J42" i="22"/>
  <c r="O41" i="22"/>
  <c r="M39" i="22"/>
  <c r="L39" i="22"/>
  <c r="K39" i="22"/>
  <c r="J39" i="22"/>
  <c r="O38" i="22"/>
  <c r="M36" i="22"/>
  <c r="L36" i="22"/>
  <c r="K36" i="22"/>
  <c r="J36" i="22"/>
  <c r="O35" i="22"/>
  <c r="M31" i="22"/>
  <c r="L31" i="22"/>
  <c r="K31" i="22"/>
  <c r="J31" i="22"/>
  <c r="O30" i="22"/>
  <c r="N19" i="8" l="1"/>
  <c r="G19" i="8" l="1"/>
  <c r="M20" i="8" s="1"/>
  <c r="M22" i="22" l="1"/>
  <c r="E21" i="22" l="1"/>
  <c r="K22" i="22" l="1"/>
  <c r="H46" i="22" l="1"/>
  <c r="O47" i="22" s="1"/>
  <c r="H41" i="22" l="1"/>
  <c r="O42" i="22" s="1"/>
  <c r="H38" i="22"/>
  <c r="O39" i="22" s="1"/>
  <c r="H35" i="22"/>
  <c r="O36" i="22" s="1"/>
  <c r="H30" i="22"/>
  <c r="O31" i="22" s="1"/>
  <c r="D21" i="22"/>
  <c r="N34" i="8"/>
  <c r="N31" i="8"/>
  <c r="N28" i="8"/>
  <c r="N25" i="8"/>
  <c r="H21" i="8"/>
  <c r="N22" i="8" s="1"/>
  <c r="F19" i="8"/>
  <c r="L20" i="8" s="1"/>
  <c r="E19" i="8"/>
  <c r="K20" i="8" s="1"/>
  <c r="D19" i="8"/>
  <c r="J20" i="8" s="1"/>
  <c r="H17" i="8"/>
  <c r="N18" i="8" s="1"/>
  <c r="H15" i="8"/>
  <c r="N16" i="8" s="1"/>
  <c r="H13" i="8"/>
  <c r="N14" i="8" s="1"/>
  <c r="H11" i="8"/>
  <c r="N12" i="8" s="1"/>
  <c r="H9" i="8"/>
  <c r="N10" i="8" s="1"/>
  <c r="J22" i="22" l="1"/>
  <c r="H21" i="22"/>
  <c r="H19" i="8"/>
  <c r="N20" i="8" s="1"/>
  <c r="O22" i="22" l="1"/>
</calcChain>
</file>

<file path=xl/sharedStrings.xml><?xml version="1.0" encoding="utf-8"?>
<sst xmlns="http://schemas.openxmlformats.org/spreadsheetml/2006/main" count="645" uniqueCount="305">
  <si>
    <t>Sheet 1</t>
  </si>
  <si>
    <t>Income statement &amp; free cash flow</t>
  </si>
  <si>
    <t>Sheet 2</t>
  </si>
  <si>
    <t>Sheet 3</t>
  </si>
  <si>
    <t>Sheet 4</t>
  </si>
  <si>
    <t>Sheet 5</t>
  </si>
  <si>
    <t>Openreach</t>
  </si>
  <si>
    <t>Sheet 6</t>
  </si>
  <si>
    <t>Sheet 7</t>
  </si>
  <si>
    <t>Sheet 8</t>
  </si>
  <si>
    <t>Glossary</t>
  </si>
  <si>
    <t>BT Investor Relations</t>
  </si>
  <si>
    <t>+44 (0)20 7356 4909</t>
  </si>
  <si>
    <t>YoY</t>
  </si>
  <si>
    <t>Q1</t>
  </si>
  <si>
    <t>Change</t>
  </si>
  <si>
    <t>Q2</t>
  </si>
  <si>
    <t>Q3</t>
  </si>
  <si>
    <t>Q4</t>
  </si>
  <si>
    <t>Full Year</t>
  </si>
  <si>
    <t>£m unless otherwise stated</t>
  </si>
  <si>
    <t>%</t>
  </si>
  <si>
    <t>Other</t>
  </si>
  <si>
    <t>Eliminations</t>
  </si>
  <si>
    <t>Total</t>
  </si>
  <si>
    <t>n/m</t>
  </si>
  <si>
    <t>Depreciation and amortisation</t>
  </si>
  <si>
    <t>Specific items</t>
  </si>
  <si>
    <t>Net interest on pensions</t>
  </si>
  <si>
    <t>Total specific items</t>
  </si>
  <si>
    <t>Reported profit before tax</t>
  </si>
  <si>
    <t>Tax - excluding tax on specific items</t>
  </si>
  <si>
    <t>Tax on specific items</t>
  </si>
  <si>
    <t>Tax rate</t>
  </si>
  <si>
    <t>Net income</t>
  </si>
  <si>
    <t>Reported EPS (p)</t>
  </si>
  <si>
    <t>Dividend per share (p)</t>
  </si>
  <si>
    <t>-</t>
  </si>
  <si>
    <t>Average number of shares in issue (m)</t>
  </si>
  <si>
    <t>Group free cash flow</t>
  </si>
  <si>
    <t>Interest</t>
  </si>
  <si>
    <t>Tax (excluding cash tax benefit of pension deficit payments)</t>
  </si>
  <si>
    <t>Cash tax benefit of pension deficit payments</t>
  </si>
  <si>
    <t>Purchases of telecoms licences</t>
  </si>
  <si>
    <t>Reported free cash flow</t>
  </si>
  <si>
    <t>Gross pension deficit payment</t>
  </si>
  <si>
    <t>Net debt</t>
  </si>
  <si>
    <t>FY</t>
  </si>
  <si>
    <t>Financial</t>
  </si>
  <si>
    <t>Revenue (£m)</t>
  </si>
  <si>
    <t>UK</t>
  </si>
  <si>
    <t xml:space="preserve">   YoY % change</t>
  </si>
  <si>
    <t>- of which transit</t>
  </si>
  <si>
    <t>EBITDA (£m)</t>
  </si>
  <si>
    <t>Capex (£m)</t>
  </si>
  <si>
    <t>Operating free cash flow (£m)</t>
  </si>
  <si>
    <t>Operational</t>
  </si>
  <si>
    <t>Order intake (£m)</t>
  </si>
  <si>
    <t>Transit</t>
  </si>
  <si>
    <t>- of which internal</t>
  </si>
  <si>
    <t xml:space="preserve">  YoY % change</t>
  </si>
  <si>
    <t>WLR</t>
  </si>
  <si>
    <t>LLU</t>
  </si>
  <si>
    <t>Ethernet</t>
  </si>
  <si>
    <t>Fully unbundled physical lines (MPF) ('000)</t>
  </si>
  <si>
    <t>000s</t>
  </si>
  <si>
    <t>Operating costs (£m)</t>
  </si>
  <si>
    <t>Indirect labour costs</t>
  </si>
  <si>
    <t>Leaver costs</t>
  </si>
  <si>
    <t>Gross labour costs</t>
  </si>
  <si>
    <t>Capitalised labour</t>
  </si>
  <si>
    <t>Net labour costs</t>
  </si>
  <si>
    <t>Payments to telecommunications operators</t>
  </si>
  <si>
    <t>Property and energy costs</t>
  </si>
  <si>
    <t>Network operating and IT costs</t>
  </si>
  <si>
    <t>Operating costs before depreciation and specific items</t>
  </si>
  <si>
    <t>Total operating costs before specific items</t>
  </si>
  <si>
    <t>Total operating costs</t>
  </si>
  <si>
    <t>Capital expenditure (£m)</t>
  </si>
  <si>
    <t>Capital expenditure by line of business</t>
  </si>
  <si>
    <t>Direct labour costs before leaver costs</t>
  </si>
  <si>
    <t>Internal</t>
  </si>
  <si>
    <t>Consumer ARPU</t>
  </si>
  <si>
    <t>Internal physical lines</t>
  </si>
  <si>
    <t>External physical lines</t>
  </si>
  <si>
    <t>Fully unbundled physical lines (MPF)</t>
  </si>
  <si>
    <t>Revenue</t>
  </si>
  <si>
    <t xml:space="preserve">that follow and shall not be liable in any way for loss or damage arising out of the use of the information, or any errors or omissions in its content. </t>
  </si>
  <si>
    <t>While BT believes the information contained in this document to be reliable, BT does not warrant the accuracy, completeness or validity of the information, figures or calculations</t>
  </si>
  <si>
    <t>UK revenues from the carriage of telecoms traffic across BT's network where neither the originating nor the terminating network is owned or controlled by BT (includes the pass through of mobile terminating traffic)</t>
  </si>
  <si>
    <t>Internal and external WLR connection and rental revenue</t>
  </si>
  <si>
    <t>Internal and external Fibre connection and rental revenue</t>
  </si>
  <si>
    <t xml:space="preserve">Primarily revenue from service-based activity and some legacy connectivity products </t>
  </si>
  <si>
    <t>Primarily rental and connection revenue related to WLR, SMPF, Ethernet and fibre supplied to the customer-facing BT lines of business</t>
  </si>
  <si>
    <t>Ireland revenues from the carriage of telecoms traffic across BT's network where neither the originating nor the terminating network is owned or controlled by BT (including the pass through of mobile terminating traffic)</t>
  </si>
  <si>
    <t>1. Group income statement</t>
  </si>
  <si>
    <t>Underlying revenue excluding transit</t>
  </si>
  <si>
    <t>Fibre broadband</t>
  </si>
  <si>
    <t xml:space="preserve">   QoQ movement ('000)</t>
  </si>
  <si>
    <t>Full LLU (MPF)</t>
  </si>
  <si>
    <t xml:space="preserve">Shared LLU (SMPF) + external fibre on WLR lines </t>
  </si>
  <si>
    <t>Total DSL + fibre</t>
  </si>
  <si>
    <t>Operating profit (£m)</t>
  </si>
  <si>
    <t>Calls &amp; lines</t>
  </si>
  <si>
    <t>TV customers ('000)</t>
  </si>
  <si>
    <t>Continental Europe</t>
  </si>
  <si>
    <t>Internal and external SMPF and MPF connection and rental revenue, co-location connection and rental revenue, copper port build, tie cables and TAMs</t>
  </si>
  <si>
    <t>Internal and external Ethernet connection and rental revenue</t>
  </si>
  <si>
    <t>n/m = not meaningful</t>
  </si>
  <si>
    <t>Free cash flow (post pension deficit payments)</t>
  </si>
  <si>
    <t xml:space="preserve"> - of which transit</t>
  </si>
  <si>
    <t>Sheet 9</t>
  </si>
  <si>
    <t>Other (incl. eliminations)</t>
  </si>
  <si>
    <t>Broadband &amp; TV</t>
  </si>
  <si>
    <r>
      <t>EBITDA (£m)</t>
    </r>
    <r>
      <rPr>
        <b/>
        <i/>
        <sz val="10"/>
        <color theme="5"/>
        <rFont val="Arial"/>
        <family val="2"/>
      </rPr>
      <t/>
    </r>
  </si>
  <si>
    <r>
      <t>Capex (£m)</t>
    </r>
    <r>
      <rPr>
        <b/>
        <sz val="10"/>
        <color theme="5"/>
        <rFont val="Arial"/>
        <family val="2"/>
      </rPr>
      <t/>
    </r>
  </si>
  <si>
    <t>Total retail broadband</t>
  </si>
  <si>
    <t xml:space="preserve">Total retail broadband </t>
  </si>
  <si>
    <t>Total retail share of DSL + fibre net adds</t>
  </si>
  <si>
    <t>Total retail share of DSL + fibre installed base</t>
  </si>
  <si>
    <t>All measures include consumers in Northern Ireland, and Plusnet's consumer business</t>
  </si>
  <si>
    <t>Order intake</t>
  </si>
  <si>
    <t xml:space="preserve">  QoQ movement</t>
  </si>
  <si>
    <t>Business/Corporate lines</t>
  </si>
  <si>
    <t>Mainly sales of telephones and other equipment, BT Wi-fi direct revenue from the sale of wi-fi vouchers to customers, and wi-fi revenue from corporate customers.</t>
  </si>
  <si>
    <t xml:space="preserve">   Net adds in quarter</t>
  </si>
  <si>
    <t>Of which:</t>
  </si>
  <si>
    <t>Total retail fibre base</t>
  </si>
  <si>
    <t>Internal DSL &amp; fibre broadband (sold to other BT lines of business)</t>
  </si>
  <si>
    <t>Openreach fibre base</t>
  </si>
  <si>
    <t>Internal DSL &amp; fibre broadband</t>
  </si>
  <si>
    <t>MPF lines provided by Openreach to other external CPs</t>
  </si>
  <si>
    <t>Shared LLU (SMPF) + external fibre on WLR lines</t>
  </si>
  <si>
    <t>SMPF lines provided by Openreach to other external CPs - includes fibre provided by Openreach to other CPs on WLR lines</t>
  </si>
  <si>
    <t>Total number of broadband lines sold by Openreach both internally and externally. Includes fibre. Calculated as the total of the 3 rows above</t>
  </si>
  <si>
    <t>For further information please contact:</t>
  </si>
  <si>
    <t>2014/15</t>
  </si>
  <si>
    <t>Other costs</t>
  </si>
  <si>
    <r>
      <t>Revenue</t>
    </r>
    <r>
      <rPr>
        <b/>
        <vertAlign val="superscript"/>
        <sz val="11"/>
        <rFont val="Calibri"/>
        <family val="2"/>
        <scheme val="minor"/>
      </rPr>
      <t>1</t>
    </r>
  </si>
  <si>
    <r>
      <t>EBITDA</t>
    </r>
    <r>
      <rPr>
        <b/>
        <vertAlign val="superscript"/>
        <sz val="11"/>
        <rFont val="Calibri"/>
        <family val="2"/>
        <scheme val="minor"/>
      </rPr>
      <t>1</t>
    </r>
  </si>
  <si>
    <r>
      <t>Depreciation and amortisation</t>
    </r>
    <r>
      <rPr>
        <vertAlign val="superscript"/>
        <sz val="11"/>
        <rFont val="Calibri"/>
        <family val="2"/>
        <scheme val="minor"/>
      </rPr>
      <t>1</t>
    </r>
  </si>
  <si>
    <r>
      <t>Operating profit</t>
    </r>
    <r>
      <rPr>
        <b/>
        <vertAlign val="superscript"/>
        <sz val="11"/>
        <rFont val="Calibri"/>
        <family val="2"/>
        <scheme val="minor"/>
      </rPr>
      <t>1</t>
    </r>
  </si>
  <si>
    <r>
      <t>Net finance expense</t>
    </r>
    <r>
      <rPr>
        <vertAlign val="superscript"/>
        <sz val="11"/>
        <rFont val="Calibri"/>
        <family val="2"/>
        <scheme val="minor"/>
      </rPr>
      <t>1</t>
    </r>
  </si>
  <si>
    <r>
      <t>Share of post tax profits/losses of associates &amp; joint ventures</t>
    </r>
    <r>
      <rPr>
        <vertAlign val="superscript"/>
        <sz val="11"/>
        <rFont val="Calibri"/>
        <family val="2"/>
        <scheme val="minor"/>
      </rPr>
      <t>1</t>
    </r>
  </si>
  <si>
    <r>
      <t>Profit before tax</t>
    </r>
    <r>
      <rPr>
        <b/>
        <vertAlign val="superscript"/>
        <sz val="11"/>
        <rFont val="Calibri"/>
        <family val="2"/>
        <scheme val="minor"/>
      </rPr>
      <t>1</t>
    </r>
  </si>
  <si>
    <r>
      <t>EPS</t>
    </r>
    <r>
      <rPr>
        <b/>
        <vertAlign val="superscript"/>
        <sz val="11"/>
        <rFont val="Calibri"/>
        <family val="2"/>
        <scheme val="minor"/>
      </rPr>
      <t>1</t>
    </r>
    <r>
      <rPr>
        <b/>
        <sz val="11"/>
        <rFont val="Calibri"/>
        <family val="2"/>
        <scheme val="minor"/>
      </rPr>
      <t xml:space="preserve"> (p)</t>
    </r>
  </si>
  <si>
    <r>
      <t>EBITDA</t>
    </r>
    <r>
      <rPr>
        <vertAlign val="superscript"/>
        <sz val="11"/>
        <rFont val="Calibri"/>
        <family val="2"/>
        <scheme val="minor"/>
      </rPr>
      <t>1</t>
    </r>
  </si>
  <si>
    <r>
      <t>Capital expenditure</t>
    </r>
    <r>
      <rPr>
        <vertAlign val="superscript"/>
        <sz val="11"/>
        <rFont val="Calibri"/>
        <family val="2"/>
        <scheme val="minor"/>
      </rPr>
      <t>3</t>
    </r>
  </si>
  <si>
    <r>
      <rPr>
        <vertAlign val="superscript"/>
        <sz val="11"/>
        <rFont val="Calibri"/>
        <family val="2"/>
        <scheme val="minor"/>
      </rPr>
      <t>1</t>
    </r>
    <r>
      <rPr>
        <sz val="11"/>
        <rFont val="Calibri"/>
        <family val="2"/>
        <scheme val="minor"/>
      </rPr>
      <t xml:space="preserve"> before specific items</t>
    </r>
  </si>
  <si>
    <r>
      <t>Underlying revenue</t>
    </r>
    <r>
      <rPr>
        <b/>
        <vertAlign val="superscript"/>
        <sz val="11"/>
        <rFont val="Calibri"/>
        <family val="2"/>
        <scheme val="minor"/>
      </rPr>
      <t>2</t>
    </r>
    <r>
      <rPr>
        <b/>
        <sz val="11"/>
        <rFont val="Calibri"/>
        <family val="2"/>
        <scheme val="minor"/>
      </rPr>
      <t xml:space="preserve"> excl. transit (YoY % change)</t>
    </r>
  </si>
  <si>
    <r>
      <rPr>
        <vertAlign val="superscript"/>
        <sz val="11"/>
        <rFont val="Calibri"/>
        <family val="2"/>
        <scheme val="minor"/>
      </rPr>
      <t>4</t>
    </r>
    <r>
      <rPr>
        <sz val="11"/>
        <rFont val="Calibri"/>
        <family val="2"/>
        <scheme val="minor"/>
      </rPr>
      <t xml:space="preserve"> before specific items, purchases of telecommunications licences, pension deficit payments and the cash tax benefit of pension deficit payments</t>
    </r>
  </si>
  <si>
    <r>
      <rPr>
        <vertAlign val="superscript"/>
        <sz val="11"/>
        <rFont val="Calibri"/>
        <family val="2"/>
        <scheme val="minor"/>
      </rPr>
      <t>3</t>
    </r>
    <r>
      <rPr>
        <sz val="11"/>
        <rFont val="Calibri"/>
        <family val="2"/>
        <scheme val="minor"/>
      </rPr>
      <t xml:space="preserve"> before purchases of telecommunications licences</t>
    </r>
  </si>
  <si>
    <r>
      <t>Normalised free cash flow</t>
    </r>
    <r>
      <rPr>
        <b/>
        <vertAlign val="superscript"/>
        <sz val="11"/>
        <rFont val="Calibri"/>
        <family val="2"/>
        <scheme val="minor"/>
      </rPr>
      <t>4</t>
    </r>
  </si>
  <si>
    <t>Programme rights charges</t>
  </si>
  <si>
    <t>ir@bt.com</t>
  </si>
  <si>
    <t>www.bt.com/ir</t>
  </si>
  <si>
    <t>2015/16</t>
  </si>
  <si>
    <t>Calls revenue is local and national geographic calls, international direct dial, fixed to mobile, other non-geographic calls and revenue from call packages sold to consumers in the UK. Lines revenue is rentals, connections and calling features revenue for analogue and digital lines sold to consumers in the UK. Also includes revenue from BT Mobile plans.</t>
  </si>
  <si>
    <t>Change in working capital &amp; other</t>
  </si>
  <si>
    <r>
      <t xml:space="preserve">Internal physical lines ('000) </t>
    </r>
    <r>
      <rPr>
        <b/>
        <vertAlign val="superscript"/>
        <sz val="11"/>
        <rFont val="Calibri"/>
        <family val="2"/>
        <scheme val="minor"/>
      </rPr>
      <t>1</t>
    </r>
  </si>
  <si>
    <r>
      <t xml:space="preserve">External physical lines ('000) </t>
    </r>
    <r>
      <rPr>
        <b/>
        <vertAlign val="superscript"/>
        <sz val="11"/>
        <rFont val="Calibri"/>
        <family val="2"/>
        <scheme val="minor"/>
      </rPr>
      <t>1</t>
    </r>
  </si>
  <si>
    <r>
      <t xml:space="preserve">Total physical lines ('000) </t>
    </r>
    <r>
      <rPr>
        <b/>
        <vertAlign val="superscript"/>
        <sz val="11"/>
        <rFont val="Calibri"/>
        <family val="2"/>
        <scheme val="minor"/>
      </rPr>
      <t>1</t>
    </r>
  </si>
  <si>
    <t>phone</t>
  </si>
  <si>
    <t>email</t>
  </si>
  <si>
    <t>web</t>
  </si>
  <si>
    <t>EE</t>
  </si>
  <si>
    <t>Sheet 10</t>
  </si>
  <si>
    <t>Sheet 11</t>
  </si>
  <si>
    <t>Mobile</t>
  </si>
  <si>
    <t>11. Glossary</t>
  </si>
  <si>
    <t>7. Openreach</t>
  </si>
  <si>
    <t>Equipment</t>
  </si>
  <si>
    <t>Revenues from the sale of handsets, tablets and other mobile devices</t>
  </si>
  <si>
    <t>MVNO</t>
  </si>
  <si>
    <t xml:space="preserve">The number of mobile virtual network customers connected to the network, reported a quarter in arrears </t>
  </si>
  <si>
    <t>Total number of customers who disconnect or are considered to have disconnected from its network, voluntarily or involuntarily (excluding money-back return and fraudulent connections) for the period divided by the weighted average number of customers over the same period, stated as a monthly average</t>
  </si>
  <si>
    <t>Machine-to-Machine</t>
  </si>
  <si>
    <t>Average monthly churn</t>
  </si>
  <si>
    <t>Total Consumer/EE lines</t>
  </si>
  <si>
    <t>Lines provided by Openreach to external CPs (includes analogue and ISDN lines provided over copper (WLR), but excludes full LLU (MPF) and ISDN30)</t>
  </si>
  <si>
    <t>MPF lines provided by Openreach to external CPs</t>
  </si>
  <si>
    <t>Key Performance Indicators Q1 2016/17</t>
  </si>
  <si>
    <t>For the quarter ended 30 June 2016.  Published 28 July 2016</t>
  </si>
  <si>
    <t>Global Services</t>
  </si>
  <si>
    <t>Business and Public Sector</t>
  </si>
  <si>
    <t>Consumer</t>
  </si>
  <si>
    <t>Wholesale and Ventures</t>
  </si>
  <si>
    <t>Costs</t>
  </si>
  <si>
    <t>2016/17</t>
  </si>
  <si>
    <t>6. Wholesale and Ventures</t>
  </si>
  <si>
    <t>10. Costs</t>
  </si>
  <si>
    <t>US, Canada &amp; LatAm</t>
  </si>
  <si>
    <t>AsiaPac &amp; MEA</t>
  </si>
  <si>
    <t>Managed services</t>
  </si>
  <si>
    <t>Data &amp; broadband</t>
  </si>
  <si>
    <t>Voice</t>
  </si>
  <si>
    <t>Ventures</t>
  </si>
  <si>
    <t>na</t>
  </si>
  <si>
    <t>Public Sector &amp; Major Business (ex RoI)</t>
  </si>
  <si>
    <t>Corporate</t>
  </si>
  <si>
    <t>SME</t>
  </si>
  <si>
    <t>Republic of Ireland</t>
  </si>
  <si>
    <t>Fixed</t>
  </si>
  <si>
    <t>TV</t>
  </si>
  <si>
    <t>TV additions</t>
  </si>
  <si>
    <t>Total number of UK consumer analogue lines and ISDN channels (WLR) sold by Consumer and EE. Includes consumers in Northern Ireland and Plusnet.</t>
  </si>
  <si>
    <t>Total lines (analogue lines and ISDN channels (WLR)) sold by Global Services, Business and Public Sector and Wholesale and Ventures</t>
  </si>
  <si>
    <t>Wholesale and Ventures external broadband</t>
  </si>
  <si>
    <t>Total broadband lines sold by Wholesale and Ventures to external CP customers</t>
  </si>
  <si>
    <t>Total broadband (including fibre) lines sold via BT lines of business. Calculated as the sum of 'Total retail broadband' base + 'Wholesale and Ventures external broadband' base</t>
  </si>
  <si>
    <t>8. Broadband, TV and Lines (across BT)</t>
  </si>
  <si>
    <t>Churn (%) - EE only</t>
  </si>
  <si>
    <t>TV (Consumer and EE)</t>
  </si>
  <si>
    <t>Mobile base ('000) - across BT</t>
  </si>
  <si>
    <t>Broadband, TV and lines</t>
  </si>
  <si>
    <t>Ethernet circuits ('000)</t>
  </si>
  <si>
    <t>Mobile (across BT)</t>
  </si>
  <si>
    <t>Consumer ARPU (£ per month)</t>
  </si>
  <si>
    <t>Note: EE's Q4 and FY15/16 results are for the 2 months from acquisition on 29 January 2016</t>
  </si>
  <si>
    <t>Postpaid mobile</t>
  </si>
  <si>
    <t>Prepaid mobile</t>
  </si>
  <si>
    <t>Lines provided by Openreach to other BT lines of business - including EE, Plusnet and physical lines operated by Consumer and Business and Public Sector in Northern Ireland (includes analogue lines and ISDN lines provided over copper (WLR) and FTTP, but excludes non-equivalent traded products and ISDN30)</t>
  </si>
  <si>
    <t>Orders for all business types including new business, growth, renewals and extensions.  Where a renewal or extension overlaps with a previous contract value reported as Order intake, only the incremental increase is included.</t>
  </si>
  <si>
    <t>2. Consumer</t>
  </si>
  <si>
    <t>3. EE</t>
  </si>
  <si>
    <t>4. Business and Public Sector</t>
  </si>
  <si>
    <t>5. Global Services</t>
  </si>
  <si>
    <t>Revenue from parts of the former BT Global Services line of business that are UK focused, including a large proportion of public sector. In Northern Ireland, includes revenue from the corporate sector, the public sector plus internal charges related to usage of the network. Also includes revenue from BT Expedite, Fresca and BT IT Services</t>
  </si>
  <si>
    <t>Revenue from products sold to SMEs in the UK under both the BT and Plusnet brands, including, but not exclusively, calls, lines, broadband, mobile including EE, ICT and managed network services.</t>
  </si>
  <si>
    <t>Includes eliminations of revenue shown gross in the reported channels from internal BPS trading, such as through Expedite and usage of the network in Northern Ireland.</t>
  </si>
  <si>
    <t>Republic of Ireland includes revenue from the corporate sector, the public sector and from wholesale network services.</t>
  </si>
  <si>
    <t>Total base</t>
  </si>
  <si>
    <t>Managed network services, which includes Mobile Ethernet Access Services (MEAS)</t>
  </si>
  <si>
    <t>Ethernet circuits</t>
  </si>
  <si>
    <t>Wholesale of voice minutes, SMS, and data through a range of products from radio network access through to fully managed services, mobile network provider to MVNOs, mobile data analytics and Machine to Machine.</t>
  </si>
  <si>
    <t>Ventures include: Voice business that include Directory Enquiries, Operator Assistance, Next Generation Text, Phonebook and Directory Solutions, Payphones, Redcare Fire and Security.</t>
  </si>
  <si>
    <t>Revenue from other lines of business, largely driven by Ventures businesses</t>
  </si>
  <si>
    <t>Rental Systems Size reflects the amount of connected circuits</t>
  </si>
  <si>
    <t>Lines</t>
  </si>
  <si>
    <t>Total fibre lines sold by Openreach, both internally to BT lines of business and externally to other CPs. Included within the 'Total DSL + fibre' number</t>
  </si>
  <si>
    <r>
      <rPr>
        <vertAlign val="superscript"/>
        <sz val="11"/>
        <rFont val="Calibri"/>
        <family val="2"/>
        <scheme val="minor"/>
      </rPr>
      <t>1</t>
    </r>
    <r>
      <rPr>
        <sz val="11"/>
        <rFont val="Calibri"/>
        <family val="2"/>
        <scheme val="minor"/>
      </rPr>
      <t xml:space="preserve"> Restated in Q1 2016/17 for historical base adjustment</t>
    </r>
  </si>
  <si>
    <t>Revenue from broadband sold to consumers in the UK. Includes BT Infinity; BT TV; and retail, wholesale and commercial BT Sport.</t>
  </si>
  <si>
    <t>12 month rolling consumer revenue, less mobile POLOs, less BT Sport revenue from: satellite customers paying for the channels, our wholesale deals and from commercial premises. This is divided by the average number of primary lines and then by 12 to give a monthly figure.</t>
  </si>
  <si>
    <t>BT Fleet supplies cars, commercial vehicles and related services in the UK to both BT and external customers. Supply Chain provides logistic services. BT Cables is a manufacturing operation producing cables. Tikit provides technology solutions and services to legal and professional firms.</t>
  </si>
  <si>
    <t>Note: Financial and operational measures include EE's business customers from 29 January 2016  (partway through Q4 2015/16) onwards</t>
  </si>
  <si>
    <t>9. Mobile (across BT)</t>
  </si>
  <si>
    <t>Customers with whom BT/EE has a formal contractual agreement. The customer is billed on a monthly basis for access fees and any additional voice or data use.  Excludes MVNO customers. Includes EE, Consumer, Business and Public Sector and UK-based Global Services customers.</t>
  </si>
  <si>
    <t>Total number of customers, with either a BT Vision, YouView or EE TV box, that are registered &amp; enabled to receive video on demand. Includes YouView TV from Plusnet.</t>
  </si>
  <si>
    <t>Broadband, TV and Lines (across BT)</t>
  </si>
  <si>
    <t>BT's total retail fibre base - Consumer (including Plusnet and Northern Ireland), EE, and Business and Public Sector. Included within retail broadband numbers</t>
  </si>
  <si>
    <t>Postpaid</t>
  </si>
  <si>
    <t>Prepaid</t>
  </si>
  <si>
    <t>Note: Q4 net adds comprise 3 months of BT branded mobile net adds and 2 months of EE net adds since acquisition on 29 January 2016</t>
  </si>
  <si>
    <r>
      <t>Underlying EBITDA</t>
    </r>
    <r>
      <rPr>
        <b/>
        <i/>
        <vertAlign val="superscript"/>
        <sz val="11"/>
        <rFont val="Calibri"/>
        <family val="2"/>
        <scheme val="minor"/>
      </rPr>
      <t>1</t>
    </r>
    <r>
      <rPr>
        <b/>
        <i/>
        <sz val="11"/>
        <rFont val="Calibri"/>
        <family val="2"/>
        <scheme val="minor"/>
      </rPr>
      <t xml:space="preserve"> pro forma</t>
    </r>
    <r>
      <rPr>
        <i/>
        <sz val="11"/>
        <rFont val="Calibri"/>
        <family val="2"/>
        <scheme val="minor"/>
      </rPr>
      <t xml:space="preserve"> (YoY % change)</t>
    </r>
  </si>
  <si>
    <r>
      <rPr>
        <vertAlign val="superscript"/>
        <sz val="11"/>
        <rFont val="Calibri"/>
        <family val="2"/>
        <scheme val="minor"/>
      </rPr>
      <t>2</t>
    </r>
    <r>
      <rPr>
        <sz val="11"/>
        <rFont val="Calibri"/>
        <family val="2"/>
        <scheme val="minor"/>
      </rPr>
      <t xml:space="preserve"> excludes specific items, foreign exchange movements and disposals, and for Q1 2016/17 is calculated as though EE had been part of the group from 1 April 2015</t>
    </r>
  </si>
  <si>
    <r>
      <rPr>
        <vertAlign val="superscript"/>
        <sz val="11"/>
        <rFont val="Calibri"/>
        <family val="2"/>
        <scheme val="minor"/>
      </rPr>
      <t>1</t>
    </r>
    <r>
      <rPr>
        <sz val="11"/>
        <rFont val="Calibri"/>
        <family val="2"/>
        <scheme val="minor"/>
      </rPr>
      <t xml:space="preserve"> excludes specific items, foreign exchange movements and disposals, and for Q1 2016/17 is calculated as though EE had been part of the group from 1 April 2015</t>
    </r>
  </si>
  <si>
    <r>
      <t>Underlying revenue</t>
    </r>
    <r>
      <rPr>
        <b/>
        <i/>
        <vertAlign val="superscript"/>
        <sz val="11"/>
        <rFont val="Calibri"/>
        <family val="2"/>
        <scheme val="minor"/>
      </rPr>
      <t>1</t>
    </r>
    <r>
      <rPr>
        <b/>
        <i/>
        <sz val="11"/>
        <rFont val="Calibri"/>
        <family val="2"/>
        <scheme val="minor"/>
      </rPr>
      <t xml:space="preserve"> excluding transit </t>
    </r>
    <r>
      <rPr>
        <i/>
        <sz val="11"/>
        <rFont val="Calibri"/>
        <family val="2"/>
        <scheme val="minor"/>
      </rPr>
      <t>(YoY % change)</t>
    </r>
  </si>
  <si>
    <t>The YoY change in underlying revenue excluding transit. Excludes specific items, foreign exchange movements and disposals, and for Q1 2016/17 is calculated as though EE had been part of the group from 1 April 2015</t>
  </si>
  <si>
    <t>Total mobile operating revenues (ie excluding equipment revenues) divided by mobile base. This excludes MVNO/M2M revenue and bases.</t>
  </si>
  <si>
    <r>
      <rPr>
        <vertAlign val="superscript"/>
        <sz val="11"/>
        <rFont val="Calibri"/>
        <family val="2"/>
        <scheme val="minor"/>
      </rPr>
      <t>1</t>
    </r>
    <r>
      <rPr>
        <sz val="11"/>
        <rFont val="Calibri"/>
        <family val="2"/>
        <scheme val="minor"/>
      </rPr>
      <t xml:space="preserve"> Base adjusted to remove 189k inactive customers</t>
    </r>
  </si>
  <si>
    <t>Consumer / EE lines</t>
  </si>
  <si>
    <t>Business / Corporate lines</t>
  </si>
  <si>
    <r>
      <rPr>
        <vertAlign val="superscript"/>
        <sz val="11"/>
        <rFont val="Calibri"/>
        <family val="2"/>
        <scheme val="minor"/>
      </rPr>
      <t xml:space="preserve">2 </t>
    </r>
    <r>
      <rPr>
        <sz val="11"/>
        <rFont val="Calibri"/>
        <family val="2"/>
        <scheme val="minor"/>
      </rPr>
      <t>Ethernet circuits include volumes from EE as an external customer up to 29 January 2016.  Q4 2015/16 net adds include EE net adds for January, but not for February and March</t>
    </r>
  </si>
  <si>
    <t>Churn - EE only</t>
  </si>
  <si>
    <r>
      <rPr>
        <vertAlign val="superscript"/>
        <sz val="11"/>
        <rFont val="Calibri"/>
        <family val="2"/>
        <scheme val="minor"/>
      </rPr>
      <t>3</t>
    </r>
    <r>
      <rPr>
        <sz val="11"/>
        <rFont val="Calibri"/>
        <family val="2"/>
        <scheme val="minor"/>
      </rPr>
      <t xml:space="preserve"> Consistent with EE Limited ARPU calculation and excludes Consumer mobile customers, who are included in the Consumer ARPU calculation</t>
    </r>
  </si>
  <si>
    <t>Customers who pay in advance for any data or voice use. All customers are in EE only. Excludes MVNO customers.</t>
  </si>
  <si>
    <t>EE lines are shown as external prior to acquisition (up to and including Q3 2015/16), and then in internal lines from Q4 2015/16 onwards</t>
  </si>
  <si>
    <t>Note: Financial and operational measures include EE as an external customer up to 29 January 2016 (partway through Q4 2015/16). It is no longer included after that point</t>
  </si>
  <si>
    <r>
      <rPr>
        <b/>
        <sz val="14"/>
        <color indexed="9"/>
        <rFont val="Calibri"/>
        <family val="2"/>
        <scheme val="minor"/>
      </rPr>
      <t>Openreach</t>
    </r>
    <r>
      <rPr>
        <vertAlign val="superscript"/>
        <sz val="12"/>
        <color indexed="9"/>
        <rFont val="Calibri"/>
        <family val="2"/>
        <scheme val="minor"/>
      </rPr>
      <t>1</t>
    </r>
  </si>
  <si>
    <t>Note: Base comprises all BT Group mobile</t>
  </si>
  <si>
    <t>Mainly BT Wi-fi revenue from services sold by Global Services on certain contracts; services and applications sold by Plusnet to Global Services.</t>
  </si>
  <si>
    <t>The revenue from postpaid customers (voice, data and messaging) generated through use of the mobile network, including revenues generated by incoming and outgoing calls, network access fees, roaming revenues from customers of other networks and revenues from value-added services</t>
  </si>
  <si>
    <t>The revenue from prepaid customers (voice, data and messaging) generated through use of the mobile network, including revenues generated by incoming and outgoing calls, network access fees, roaming revenues from customers of other networks and revenues from value-added services</t>
  </si>
  <si>
    <t>Revenue from fixed line services sold to consumers in the UK</t>
  </si>
  <si>
    <t>BT's total retail broadband base (including retail fibre) - Consumer (including Plusnet and Northern Ireland), EE, Business and Public Sector, and broadband lines sold by Global Services</t>
  </si>
  <si>
    <t>(sold via other BT lines of business)</t>
  </si>
  <si>
    <r>
      <rPr>
        <vertAlign val="superscript"/>
        <sz val="11"/>
        <color theme="1"/>
        <rFont val="Calibri"/>
        <family val="2"/>
        <scheme val="minor"/>
      </rPr>
      <t>1</t>
    </r>
    <r>
      <rPr>
        <sz val="11"/>
        <color theme="1"/>
        <rFont val="Calibri"/>
        <family val="2"/>
        <scheme val="minor"/>
      </rPr>
      <t xml:space="preserve"> Openreach figures include Northern Ireland</t>
    </r>
  </si>
  <si>
    <r>
      <t>Mobile ARPU (£ per month)</t>
    </r>
    <r>
      <rPr>
        <b/>
        <vertAlign val="superscript"/>
        <sz val="11"/>
        <rFont val="Calibri"/>
        <family val="2"/>
        <scheme val="minor"/>
      </rPr>
      <t>3</t>
    </r>
  </si>
  <si>
    <t>Mobile ARPU</t>
  </si>
  <si>
    <t>Postpaid mobile churn</t>
  </si>
  <si>
    <r>
      <rPr>
        <vertAlign val="superscript"/>
        <sz val="11"/>
        <rFont val="Calibri"/>
        <family val="2"/>
        <scheme val="minor"/>
      </rPr>
      <t>2</t>
    </r>
    <r>
      <rPr>
        <sz val="11"/>
        <rFont val="Calibri"/>
        <family val="2"/>
        <scheme val="minor"/>
      </rPr>
      <t xml:space="preserve"> Restated to show EE line of business figure</t>
    </r>
  </si>
  <si>
    <r>
      <rPr>
        <vertAlign val="superscript"/>
        <sz val="11"/>
        <color theme="1"/>
        <rFont val="Calibri"/>
        <family val="2"/>
        <scheme val="minor"/>
      </rPr>
      <t xml:space="preserve">2  </t>
    </r>
    <r>
      <rPr>
        <sz val="11"/>
        <color theme="1"/>
        <rFont val="Calibri"/>
        <family val="2"/>
        <scheme val="minor"/>
      </rPr>
      <t>Base adjusted to remove 35k inactive customers</t>
    </r>
  </si>
  <si>
    <r>
      <rPr>
        <vertAlign val="superscript"/>
        <sz val="11"/>
        <color theme="1"/>
        <rFont val="Calibri"/>
        <family val="2"/>
        <scheme val="minor"/>
      </rPr>
      <t xml:space="preserve">3  </t>
    </r>
    <r>
      <rPr>
        <sz val="11"/>
        <color theme="1"/>
        <rFont val="Calibri"/>
        <family val="2"/>
        <scheme val="minor"/>
      </rPr>
      <t>Excludes 34k lines relating to reporting adjustment</t>
    </r>
  </si>
  <si>
    <r>
      <rPr>
        <vertAlign val="superscript"/>
        <sz val="11"/>
        <color theme="1"/>
        <rFont val="Calibri"/>
        <family val="2"/>
        <scheme val="minor"/>
      </rPr>
      <t xml:space="preserve">4  </t>
    </r>
    <r>
      <rPr>
        <sz val="11"/>
        <color theme="1"/>
        <rFont val="Calibri"/>
        <family val="2"/>
        <scheme val="minor"/>
      </rPr>
      <t>Adjusted for 13k account move</t>
    </r>
  </si>
  <si>
    <r>
      <rPr>
        <vertAlign val="superscript"/>
        <sz val="11"/>
        <color theme="1"/>
        <rFont val="Calibri"/>
        <family val="2"/>
        <scheme val="minor"/>
      </rPr>
      <t xml:space="preserve">5  </t>
    </r>
    <r>
      <rPr>
        <sz val="11"/>
        <color theme="1"/>
        <rFont val="Calibri"/>
        <family val="2"/>
        <scheme val="minor"/>
      </rPr>
      <t>Base adjusted to remove 7k inactive customers</t>
    </r>
  </si>
  <si>
    <r>
      <rPr>
        <vertAlign val="superscript"/>
        <sz val="11"/>
        <color theme="1"/>
        <rFont val="Calibri"/>
        <family val="2"/>
        <scheme val="minor"/>
      </rPr>
      <t xml:space="preserve">6  </t>
    </r>
    <r>
      <rPr>
        <sz val="11"/>
        <color theme="1"/>
        <rFont val="Calibri"/>
        <family val="2"/>
        <scheme val="minor"/>
      </rPr>
      <t>Base reflects 951k EE broadband lines transferred from Wholesale external broadband base to retail broadband base</t>
    </r>
  </si>
  <si>
    <r>
      <rPr>
        <vertAlign val="superscript"/>
        <sz val="11"/>
        <color theme="1"/>
        <rFont val="Calibri"/>
        <family val="2"/>
        <scheme val="minor"/>
      </rPr>
      <t xml:space="preserve">7  </t>
    </r>
    <r>
      <rPr>
        <sz val="11"/>
        <color theme="1"/>
        <rFont val="Calibri"/>
        <family val="2"/>
        <scheme val="minor"/>
      </rPr>
      <t>Net adds includes EE net adds since 29 January 2016 and BT net adds since 31 December 2015</t>
    </r>
  </si>
  <si>
    <r>
      <rPr>
        <vertAlign val="superscript"/>
        <sz val="11"/>
        <color theme="1"/>
        <rFont val="Calibri"/>
        <family val="2"/>
        <scheme val="minor"/>
      </rPr>
      <t xml:space="preserve">8  </t>
    </r>
    <r>
      <rPr>
        <sz val="11"/>
        <color theme="1"/>
        <rFont val="Calibri"/>
        <family val="2"/>
        <scheme val="minor"/>
      </rPr>
      <t>Base includes 184k EE fibre broadband lines, transferred from Wholesale external broadband base</t>
    </r>
  </si>
  <si>
    <r>
      <rPr>
        <vertAlign val="superscript"/>
        <sz val="11"/>
        <color theme="1"/>
        <rFont val="Calibri"/>
        <family val="2"/>
        <scheme val="minor"/>
      </rPr>
      <t xml:space="preserve">9  </t>
    </r>
    <r>
      <rPr>
        <sz val="11"/>
        <color theme="1"/>
        <rFont val="Calibri"/>
        <family val="2"/>
        <scheme val="minor"/>
      </rPr>
      <t>Net adds adjusted for tranfer of EE from base to BT retail. Includes EE's net adds for January</t>
    </r>
  </si>
  <si>
    <r>
      <rPr>
        <vertAlign val="superscript"/>
        <sz val="11"/>
        <color theme="1"/>
        <rFont val="Calibri"/>
        <family val="2"/>
        <scheme val="minor"/>
      </rPr>
      <t>12</t>
    </r>
    <r>
      <rPr>
        <sz val="11"/>
        <color theme="1"/>
        <rFont val="Calibri"/>
        <family val="2"/>
        <scheme val="minor"/>
      </rPr>
      <t xml:space="preserve"> 16k base adjustment largely related to inclusion of EE now as internal</t>
    </r>
  </si>
  <si>
    <r>
      <rPr>
        <vertAlign val="superscript"/>
        <sz val="11"/>
        <color theme="1"/>
        <rFont val="Calibri"/>
        <family val="2"/>
        <scheme val="minor"/>
      </rPr>
      <t xml:space="preserve">11 </t>
    </r>
    <r>
      <rPr>
        <sz val="11"/>
        <color theme="1"/>
        <rFont val="Calibri"/>
        <family val="2"/>
        <scheme val="minor"/>
      </rPr>
      <t>19k base adjustment following base review</t>
    </r>
  </si>
  <si>
    <t>Operating profit/(loss) (£m)</t>
  </si>
  <si>
    <r>
      <t xml:space="preserve">Lines sold through BT lines of business </t>
    </r>
    <r>
      <rPr>
        <sz val="11"/>
        <rFont val="Calibri"/>
        <family val="2"/>
        <scheme val="minor"/>
      </rPr>
      <t>('000)</t>
    </r>
  </si>
  <si>
    <t>Broadband ('000)</t>
  </si>
  <si>
    <t>As a principle, the geographic split of revenue is based on the country of origin from which the customer is invoiced.   Where a customer relationship is in one country and the billing is across a number of jurisdictions, the geographic split is based on where the primary customer relationship is held.  Reported growth rates are not adjusted for the effect of foreign exchange movements.</t>
  </si>
  <si>
    <t>Orders for calls &amp; lines, broadband, mobile,  Data Networks, Outsourcing Solutions, IT services and EE Mobile Services sold by Business &amp; Public Sector and EE Business in the UK and Ireland.  Includes all connections, installations and one-off charges, plus all recurring charges for the term of the contract. Excludes orders for volume products such as calls &amp; lines and broadband ordered directly through our outbound sales desks. EE Business sales order value only included from 1 February 2016 onwards</t>
  </si>
  <si>
    <t>Revenue from products sold to mid-tier corporates in Great Britain under the BT brand, including, but not exclusively, calls, lines, broadband, mobile including EE, ICT and managed network services. Also includes revenues from BT Business Direct.</t>
  </si>
  <si>
    <t>Contains BT Expedite revenue from Global Services and internal charges to other parts of BT relating to usage of the network in Northern Ireland.</t>
  </si>
  <si>
    <t>Machine-to-machine</t>
  </si>
  <si>
    <t>The number of individual machine-to-machine devices connected to the network</t>
  </si>
  <si>
    <t xml:space="preserve">Orders for all business types including new business, growth, renewals and extensions.  </t>
  </si>
  <si>
    <t>Fixed Ethernet and Wholesale Broadband Connect revenue from sales to external CP customers including those not deemed managed services. Excludes managed broadband network service contracts. Includes other wholesale data revenue - IPStream Connect, Datastream and MPLS products such as SHDS (Short Haul Data Services) &amp; IP Clear</t>
  </si>
  <si>
    <t>Direct (TDM call traffic generating revenue for Wholesale and Ventures) and indirect conveyance (CPs and Indirect access to other CPs), wholesale calls (not sold as part of a managed service) and interconnect circuits. Also includes Voice over IP services (including IP Exchange) and smaller voice products including Directories and Other Voice (for e.g. Fixed Lines SMS and Advanced Voice Services). Includes transit revenue.</t>
  </si>
  <si>
    <t>We've restated 2014/15 and 2015/16 financial infomation to reflect our new organisational structure and internal model changes, which came into effect on 1 April 2016. The results include EE from when we acquired it on 29 January 2016.  Unless noted otherwise, the comparatives do not include EE prior to 29 January 2016.</t>
  </si>
  <si>
    <r>
      <rPr>
        <vertAlign val="superscript"/>
        <sz val="11"/>
        <color theme="1"/>
        <rFont val="Calibri"/>
        <family val="2"/>
        <scheme val="minor"/>
      </rPr>
      <t xml:space="preserve">10  </t>
    </r>
    <r>
      <rPr>
        <sz val="11"/>
        <color theme="1"/>
        <rFont val="Calibri"/>
        <family val="2"/>
        <scheme val="minor"/>
      </rPr>
      <t>Net adds adjusted to remove impact of EE base being added from 29 January 2016 onwards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</si>
</sst>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4">
    <numFmt numFmtId="5" formatCode="&quot;£&quot;#,##0;\-&quot;£&quot;#,##0"/>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 #,##0_-;_-* &quot;-&quot;??_-;_-@_-"/>
    <numFmt numFmtId="165" formatCode="#,##0.0\ ;[Red]\(#,##0.0\)\ "/>
    <numFmt numFmtId="166" formatCode="#,##0\ ;[Red]\(#,##0\)\ "/>
    <numFmt numFmtId="167" formatCode="#,##0.00\ ;[Red]\(#,##0.00\)\ "/>
    <numFmt numFmtId="168" formatCode="0.0%"/>
    <numFmt numFmtId="169" formatCode="0.0%;[Red]\(0.0\)%"/>
    <numFmt numFmtId="170" formatCode="#,##0.000\ ;[Red]\(#,##0.000\)\ "/>
    <numFmt numFmtId="171" formatCode="#,##0\ ;\(#,##0\);\-\ "/>
    <numFmt numFmtId="172" formatCode="#,##0;\(#,##0\)"/>
    <numFmt numFmtId="173" formatCode="0.0"/>
    <numFmt numFmtId="174" formatCode="0.000"/>
    <numFmt numFmtId="175" formatCode="#,##0.000;\(#,##0.000\)"/>
    <numFmt numFmtId="176" formatCode="&quot;Yes&quot;;&quot;Yes&quot;;&quot;No&quot;"/>
    <numFmt numFmtId="177" formatCode="0%;[Red]\-0%"/>
    <numFmt numFmtId="178" formatCode="#,##0.0_);\(#,##0.0\)"/>
    <numFmt numFmtId="179" formatCode="General_)"/>
    <numFmt numFmtId="180" formatCode="_-* #,##0_-;\(#,##0\)_-;_-* &quot;-&quot;_-;_-@_-"/>
    <numFmt numFmtId="181" formatCode="\+#,##0.0;\-#,##0.0;"/>
    <numFmt numFmtId="182" formatCode="_-* #,##0_-;_-* #,##0_-;"/>
    <numFmt numFmtId="183" formatCode="#,###,&quot;,000&quot;;\(#,###,&quot;,000&quot;\);\-"/>
    <numFmt numFmtId="184" formatCode="#,###,##0;\(#,###,##0\);\-"/>
    <numFmt numFmtId="185" formatCode="0.00%;\(0.00%\);\-"/>
    <numFmt numFmtId="186" formatCode="0.000_)"/>
    <numFmt numFmtId="187" formatCode="0.0\x"/>
    <numFmt numFmtId="188" formatCode="_ * #,##0_ ;_ * \-#,##0_ ;_ * &quot;-&quot;_ ;_ @_ "/>
    <numFmt numFmtId="189" formatCode="_ * #,##0.00_ ;_ * \-#,##0.00_ ;_ * &quot;-&quot;??_ ;_ @_ "/>
    <numFmt numFmtId="190" formatCode="_ &quot;\&quot;* #,##0_ ;_ &quot;\&quot;* \-#,##0_ ;_ &quot;\&quot;* &quot;-&quot;_ ;_ @_ "/>
    <numFmt numFmtId="191" formatCode="_ &quot;\&quot;* #,##0.00_ ;_ &quot;\&quot;* \-#,##0.00_ ;_ &quot;\&quot;* &quot;-&quot;??_ ;_ @_ "/>
    <numFmt numFmtId="192" formatCode="_(&quot;$&quot;* #,##0_);_(&quot;$&quot;* \(#,##0\);_(&quot;$&quot;* &quot;-&quot;_);_(@_)"/>
    <numFmt numFmtId="193" formatCode="_(&quot;$&quot;* #,##0.00_);_(&quot;$&quot;* \(#,##0.00\);_(&quot;$&quot;* &quot;-&quot;??_);_(@_)"/>
    <numFmt numFmtId="194" formatCode="_-* #,##0.0_-;\-* #,##0.0_-;_-* &quot;-&quot;?_-;_-@_-"/>
    <numFmt numFmtId="195" formatCode="_(* #,##0.0_);_(* \(#,##0.0\);_(* &quot;-&quot;?_);_(@_)"/>
    <numFmt numFmtId="196" formatCode="yyyy"/>
    <numFmt numFmtId="197" formatCode="_-#,##0&quot; months&quot;"/>
    <numFmt numFmtId="198" formatCode="_-#,##0&quot;MW&quot;"/>
    <numFmt numFmtId="199" formatCode="_-#,##0&quot; years&quot;"/>
    <numFmt numFmtId="200" formatCode="_-#,##0&quot;MWth&quot;"/>
    <numFmt numFmtId="201" formatCode="_-#,##0&quot; hours&quot;"/>
    <numFmt numFmtId="202" formatCode="_-#,##0&quot; t&quot;"/>
    <numFmt numFmtId="203" formatCode="_-#,##0.0&quot; max&quot;"/>
    <numFmt numFmtId="204" formatCode="#,##0;\-#,##0;\-"/>
    <numFmt numFmtId="205" formatCode="#,##0_ ;\(#,##0\);\-\ "/>
    <numFmt numFmtId="206" formatCode="_ * #,##0.00_)&quot;L&quot;_ ;_ * \(#,##0.00\)&quot;L&quot;_ ;_ * &quot;-&quot;??_)&quot;L&quot;_ ;_ @_ "/>
    <numFmt numFmtId="207" formatCode="#,##0_%_);\(#,##0\)_%;#,##0_%_);@_%_)"/>
    <numFmt numFmtId="208" formatCode="#,##0_%_);\(#,##0\)_%;**;@_%_)"/>
    <numFmt numFmtId="209" formatCode="#,##0.00_%_);\(#,##0.00\)_%;#,##0.00_%_);@_%_)"/>
    <numFmt numFmtId="210" formatCode="&quot;$&quot;#,##0_%_);\(&quot;$&quot;#,##0\)_%;&quot;$&quot;#,##0_%_);@_%_)"/>
    <numFmt numFmtId="211" formatCode="&quot;$&quot;#,##0.00_%_);\(&quot;$&quot;#,##0.00\)_%;&quot;$&quot;#,##0.00_%_);@_%_)"/>
    <numFmt numFmtId="212" formatCode="#,##0_ ;[Red]\(#,##0\)"/>
    <numFmt numFmtId="213" formatCode="m/d/yy_%_)"/>
    <numFmt numFmtId="214" formatCode="0_%_);\(0\)_%;0_%_);@_%_)"/>
    <numFmt numFmtId="215" formatCode="_([$€]* #,##0.00_);_([$€]* \(#,##0.00\);_([$€]* &quot;-&quot;??_);_(@_)"/>
    <numFmt numFmtId="216" formatCode="#,##0_ ;[Red]\(#,##0\);\-\ "/>
    <numFmt numFmtId="217" formatCode="0.0\%_);\(0.0\%\);0.0\%_);@_%_)"/>
    <numFmt numFmtId="218" formatCode="0.0\x_)_);&quot;NM&quot;_x_)_);0.0\x_)_);@_%_)"/>
    <numFmt numFmtId="219" formatCode="#,##0_);[Red]\-#,##0_);0_);@_)"/>
    <numFmt numFmtId="220" formatCode="0\ \ ;\(0\)\ \ \ "/>
    <numFmt numFmtId="221" formatCode="_-* #,##0.000_-;\-* #,##0.000_-;_-* &quot;-&quot;??_-;_-@_-"/>
    <numFmt numFmtId="222" formatCode="0%;\(0%\)"/>
    <numFmt numFmtId="223" formatCode="&quot;£&quot;#,##0.0;&quot;£&quot;\(#,##0.0\)"/>
    <numFmt numFmtId="224" formatCode="[$-809]dd\ mmmm\ yyyy;@"/>
    <numFmt numFmtId="225" formatCode="&quot;£&quot;#,##0;[Red]\(&quot;£&quot;#,##0\)"/>
    <numFmt numFmtId="226" formatCode="#,##0.00_);\-#,##0.00"/>
    <numFmt numFmtId="227" formatCode="#,##0.0\ ;\(#,##0.0\)"/>
    <numFmt numFmtId="228" formatCode="#,##0\ ;\(#,##0\)"/>
    <numFmt numFmtId="229" formatCode="#,##0.00;\-#,##0.00;&quot;-&quot;"/>
    <numFmt numFmtId="230" formatCode="#,##0%;\-#,##0%;&quot;- &quot;"/>
    <numFmt numFmtId="231" formatCode="#,##0.0%;\-#,##0.0%;&quot;- &quot;"/>
    <numFmt numFmtId="232" formatCode="#,##0.00%;\-#,##0.00%;&quot;- &quot;"/>
    <numFmt numFmtId="233" formatCode="#,##0;\-#,##0;&quot;-&quot;"/>
    <numFmt numFmtId="234" formatCode="#,##0.0;\-#,##0.0;&quot;-&quot;"/>
    <numFmt numFmtId="235" formatCode="_(* #,##0.00_);_(* \(#,##0.00\);_(* &quot;-&quot;??_);_(@_)"/>
    <numFmt numFmtId="236" formatCode="#,##0;;"/>
    <numFmt numFmtId="237" formatCode="&quot;£&quot;#,###;\(&quot;£&quot;#,###\);\-"/>
    <numFmt numFmtId="238" formatCode="_(&quot;£&quot;* #,##0.00_);_(&quot;£&quot;* \(#,##0.00\);_(&quot;£&quot;* &quot;-&quot;??_);_(@_)"/>
    <numFmt numFmtId="239" formatCode="[$$ -409]#,##0_);[Red]\([$$ -409]#,##0\)"/>
    <numFmt numFmtId="240" formatCode="[$£ -809]#,##0_);[Red]\([$£ -809]#,##0\)"/>
    <numFmt numFmtId="241" formatCode="[$FF -40C]#,##0_);[Red]\([$FF -40C]#,##0\)"/>
    <numFmt numFmtId="242" formatCode="_-* #,##0.00\ [$€-1]_-;\-* #,##0.00\ [$€-1]_-;_-* &quot;-&quot;??\ [$€-1]_-"/>
    <numFmt numFmtId="243" formatCode="mmm\ yy"/>
    <numFmt numFmtId="244" formatCode="0.00_)"/>
    <numFmt numFmtId="245" formatCode="#,###;\(#,###\);\-"/>
    <numFmt numFmtId="246" formatCode="#,##0_);[Red]\(#,##0\);&quot;-&quot;"/>
    <numFmt numFmtId="247" formatCode="&quot;£&quot;#,##0_);\(&quot;£&quot;#,##0\)"/>
    <numFmt numFmtId="248" formatCode="&quot;£&quot;#,##0_);[Red]\(&quot;£&quot;#,##0\)"/>
    <numFmt numFmtId="249" formatCode="0.0%;[Red]\-0.0%"/>
    <numFmt numFmtId="250" formatCode="_(&quot;£&quot;* #,##0_);_(&quot;£&quot;* \(#,##0\);_(&quot;£&quot;* &quot;-&quot;_);_(@_)"/>
    <numFmt numFmtId="251" formatCode="###0_);[Red]\(###0\)"/>
    <numFmt numFmtId="252" formatCode="#,##0;[Red]\(#,##0\)"/>
    <numFmt numFmtId="253" formatCode="#,##0.0;[Red]\(#,##0.0\)"/>
    <numFmt numFmtId="254" formatCode="#,##0.00;[Red]\(#,##0.00\)"/>
    <numFmt numFmtId="255" formatCode="_(* #,##0_);_(* \(#,##0\);_(* &quot;-&quot;_);_(@_)"/>
    <numFmt numFmtId="256" formatCode="mmmm\ d\,\ yyyy"/>
    <numFmt numFmtId="257" formatCode="\ \ @"/>
    <numFmt numFmtId="258" formatCode="\ \ \ \ @"/>
    <numFmt numFmtId="259" formatCode="_-* #,##0.0_-;\-* #,##0.0_-;_-* &quot;-&quot;??_-;_-@_-"/>
    <numFmt numFmtId="260" formatCode="#,##0.0;[Red]#,##0.0"/>
    <numFmt numFmtId="261" formatCode="#,##0.0;\(#,##0.0\)"/>
  </numFmts>
  <fonts count="193">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u/>
      <sz val="10"/>
      <color indexed="12"/>
      <name val="KPN Arial"/>
    </font>
    <font>
      <b/>
      <sz val="10"/>
      <color indexed="8"/>
      <name val="Arial"/>
      <family val="2"/>
    </font>
    <font>
      <sz val="10"/>
      <color indexed="8"/>
      <name val="Arial"/>
      <family val="2"/>
    </font>
    <font>
      <u/>
      <sz val="10"/>
      <color indexed="12"/>
      <name val="Arial"/>
      <family val="2"/>
    </font>
    <font>
      <sz val="11"/>
      <color indexed="8"/>
      <name val="Calibri"/>
      <family val="2"/>
    </font>
    <font>
      <b/>
      <sz val="10"/>
      <name val="Arial"/>
      <family val="2"/>
    </font>
    <font>
      <b/>
      <sz val="12"/>
      <name val="Arial"/>
      <family val="2"/>
    </font>
    <font>
      <b/>
      <sz val="10"/>
      <color indexed="9"/>
      <name val="Arial"/>
      <family val="2"/>
    </font>
    <font>
      <sz val="11"/>
      <color theme="1"/>
      <name val="Calibri"/>
      <family val="2"/>
      <scheme val="minor"/>
    </font>
    <font>
      <b/>
      <i/>
      <sz val="10"/>
      <name val="Arial"/>
      <family val="2"/>
    </font>
    <font>
      <sz val="10"/>
      <name val="Arial"/>
      <family val="2"/>
    </font>
    <font>
      <sz val="11"/>
      <name val="Arial"/>
      <family val="2"/>
    </font>
    <font>
      <sz val="9"/>
      <name val="Arial"/>
      <family val="2"/>
    </font>
    <font>
      <b/>
      <sz val="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font>
    <font>
      <sz val="8"/>
      <name val="Times New Roman"/>
      <family val="1"/>
    </font>
    <font>
      <sz val="10"/>
      <name val="MS Serif"/>
      <family val="1"/>
    </font>
    <font>
      <sz val="10"/>
      <color indexed="16"/>
      <name val="MS Serif"/>
      <family val="1"/>
    </font>
    <font>
      <sz val="8"/>
      <name val="Arial"/>
      <family val="2"/>
    </font>
    <font>
      <sz val="10"/>
      <color indexed="12"/>
      <name val="Times New Roman"/>
      <family val="1"/>
    </font>
    <font>
      <sz val="10"/>
      <name val="Geneva"/>
      <family val="2"/>
    </font>
    <font>
      <b/>
      <i/>
      <sz val="16"/>
      <name val="Helv"/>
    </font>
    <font>
      <sz val="8"/>
      <color indexed="10"/>
      <name val="Times New Roman"/>
      <family val="1"/>
    </font>
    <font>
      <sz val="10"/>
      <name val="MS Sans Serif"/>
      <family val="2"/>
    </font>
    <font>
      <b/>
      <sz val="8"/>
      <color indexed="8"/>
      <name val="Helv"/>
    </font>
    <font>
      <sz val="10"/>
      <name val="Helv"/>
    </font>
    <font>
      <sz val="12"/>
      <name val="DTMLetterRegular"/>
    </font>
    <font>
      <sz val="10"/>
      <name val="Helv"/>
      <charset val="204"/>
    </font>
    <font>
      <sz val="10"/>
      <color indexed="18"/>
      <name val="Times New Roman"/>
      <family val="1"/>
    </font>
    <font>
      <sz val="10"/>
      <color indexed="8"/>
      <name val="MS Sans Serif"/>
      <family val="2"/>
    </font>
    <font>
      <sz val="12"/>
      <name val="Times New Roman"/>
      <family val="1"/>
    </font>
    <font>
      <sz val="10"/>
      <name val="Helv"/>
      <family val="2"/>
    </font>
    <font>
      <sz val="11"/>
      <name val="µ¸¿ò"/>
      <family val="3"/>
    </font>
    <font>
      <sz val="12"/>
      <name val="Tms Rmn"/>
      <family val="1"/>
    </font>
    <font>
      <sz val="12"/>
      <name val="¹ÙÅÁÃ¼"/>
      <family val="1"/>
    </font>
    <font>
      <sz val="10"/>
      <name val="Bookman Old Style"/>
      <family val="1"/>
    </font>
    <font>
      <b/>
      <sz val="8"/>
      <name val="Arial"/>
      <family val="2"/>
    </font>
    <font>
      <sz val="11"/>
      <name val="Times"/>
      <family val="1"/>
    </font>
    <font>
      <sz val="10"/>
      <color indexed="62"/>
      <name val="Arial"/>
      <family val="2"/>
    </font>
    <font>
      <sz val="10"/>
      <color indexed="62"/>
      <name val="Book Antiqua"/>
      <family val="1"/>
    </font>
    <font>
      <sz val="10"/>
      <color indexed="8"/>
      <name val="Helv"/>
      <family val="2"/>
    </font>
    <font>
      <b/>
      <sz val="14"/>
      <name val="Comic Sans MS"/>
      <family val="4"/>
    </font>
    <font>
      <b/>
      <sz val="14"/>
      <color indexed="8"/>
      <name val="Helv"/>
      <family val="2"/>
    </font>
    <font>
      <b/>
      <sz val="12"/>
      <color indexed="8"/>
      <name val="Helv"/>
      <family val="2"/>
    </font>
    <font>
      <b/>
      <sz val="10"/>
      <color indexed="8"/>
      <name val="Helv"/>
      <family val="2"/>
    </font>
    <font>
      <b/>
      <sz val="20"/>
      <color indexed="9"/>
      <name val="Bookman Old Style"/>
      <family val="1"/>
    </font>
    <font>
      <b/>
      <i/>
      <sz val="16"/>
      <color indexed="9"/>
      <name val="Bookman Old Style"/>
      <family val="1"/>
    </font>
    <font>
      <b/>
      <sz val="14"/>
      <color indexed="9"/>
      <name val="Bookman Old Style"/>
      <family val="1"/>
    </font>
    <font>
      <b/>
      <sz val="12"/>
      <color indexed="8"/>
      <name val="Bookman Old Style"/>
      <family val="1"/>
    </font>
    <font>
      <b/>
      <sz val="9"/>
      <name val="Helv"/>
    </font>
    <font>
      <sz val="9"/>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56"/>
      <name val="Book Antiqua"/>
      <family val="1"/>
    </font>
    <font>
      <b/>
      <sz val="18"/>
      <name val="Times New Roman"/>
      <family val="1"/>
    </font>
    <font>
      <b/>
      <sz val="18"/>
      <color indexed="18"/>
      <name val="Arial"/>
      <family val="2"/>
    </font>
    <font>
      <sz val="7"/>
      <color indexed="55"/>
      <name val="Bookman Old Style"/>
      <family val="1"/>
    </font>
    <font>
      <sz val="7"/>
      <name val="Small Fonts"/>
      <family val="2"/>
    </font>
    <font>
      <b/>
      <sz val="14"/>
      <color indexed="9"/>
      <name val="Book Antiqua"/>
      <family val="1"/>
    </font>
    <font>
      <sz val="10"/>
      <name val="Book Antiqua"/>
      <family val="1"/>
    </font>
    <font>
      <b/>
      <sz val="14"/>
      <color indexed="62"/>
      <name val="Arial"/>
      <family val="2"/>
    </font>
    <font>
      <b/>
      <sz val="8"/>
      <name val="Arial Narrow"/>
      <family val="2"/>
    </font>
    <font>
      <b/>
      <sz val="12"/>
      <name val="MS Sans Serif"/>
      <family val="2"/>
    </font>
    <font>
      <sz val="12"/>
      <name val="MS Sans Serif"/>
      <family val="2"/>
    </font>
    <font>
      <b/>
      <sz val="12"/>
      <color indexed="12"/>
      <name val="Arial"/>
      <family val="2"/>
    </font>
    <font>
      <sz val="11"/>
      <color indexed="17"/>
      <name val="Arial"/>
      <family val="2"/>
    </font>
    <font>
      <b/>
      <sz val="10"/>
      <color indexed="9"/>
      <name val="Book Antiqua"/>
      <family val="1"/>
    </font>
    <font>
      <i/>
      <sz val="10"/>
      <color indexed="62"/>
      <name val="Arial"/>
      <family val="2"/>
    </font>
    <font>
      <b/>
      <sz val="9"/>
      <name val="Arial"/>
      <family val="2"/>
    </font>
    <font>
      <b/>
      <sz val="16"/>
      <color indexed="62"/>
      <name val="Arial"/>
      <family val="2"/>
    </font>
    <font>
      <b/>
      <sz val="10"/>
      <color indexed="41"/>
      <name val="Arial"/>
      <family val="2"/>
    </font>
    <font>
      <sz val="12"/>
      <name val="宋体"/>
      <charset val="134"/>
    </font>
    <font>
      <b/>
      <i/>
      <sz val="14"/>
      <name val="Times New Roman"/>
      <family val="1"/>
    </font>
    <font>
      <sz val="7"/>
      <color indexed="10"/>
      <name val="Helvetica"/>
      <family val="2"/>
    </font>
    <font>
      <sz val="8"/>
      <name val="Palatino"/>
      <family val="1"/>
    </font>
    <font>
      <sz val="7"/>
      <name val="Palatino"/>
      <family val="1"/>
    </font>
    <font>
      <sz val="10"/>
      <color indexed="23"/>
      <name val="Arial"/>
      <family val="2"/>
    </font>
    <font>
      <sz val="11"/>
      <color indexed="23"/>
      <name val="Arial"/>
      <family val="2"/>
    </font>
    <font>
      <sz val="6"/>
      <color indexed="16"/>
      <name val="Palatino"/>
      <family val="1"/>
    </font>
    <font>
      <sz val="10"/>
      <color indexed="24"/>
      <name val="Arial"/>
      <family val="2"/>
    </font>
    <font>
      <sz val="10"/>
      <color indexed="25"/>
      <name val="Helvetica"/>
      <family val="2"/>
    </font>
    <font>
      <sz val="10"/>
      <name val="Geneva"/>
    </font>
    <font>
      <sz val="8"/>
      <color indexed="10"/>
      <name val="Arial"/>
      <family val="2"/>
    </font>
    <font>
      <sz val="11"/>
      <color indexed="24"/>
      <name val="Arial"/>
      <family val="2"/>
    </font>
    <font>
      <sz val="10"/>
      <color indexed="16"/>
      <name val="Helvetica-Black"/>
    </font>
    <font>
      <b/>
      <sz val="18"/>
      <color indexed="62"/>
      <name val="Cambria"/>
      <family val="2"/>
    </font>
    <font>
      <b/>
      <sz val="11"/>
      <name val="Arial"/>
      <family val="2"/>
    </font>
    <font>
      <b/>
      <sz val="9"/>
      <name val="Palatino"/>
      <family val="1"/>
    </font>
    <font>
      <sz val="9"/>
      <color indexed="21"/>
      <name val="Helvetica-Black"/>
    </font>
    <font>
      <sz val="9"/>
      <name val="Helvetica-Black"/>
    </font>
    <font>
      <b/>
      <sz val="16"/>
      <color indexed="9"/>
      <name val="Arial"/>
      <family val="2"/>
    </font>
    <font>
      <b/>
      <sz val="16"/>
      <color indexed="24"/>
      <name val="Univers 45 Light"/>
      <family val="2"/>
    </font>
    <font>
      <b/>
      <i/>
      <sz val="8"/>
      <name val="Helv"/>
    </font>
    <font>
      <sz val="10"/>
      <name val="Calibri"/>
      <family val="2"/>
    </font>
    <font>
      <b/>
      <i/>
      <sz val="10"/>
      <color theme="5"/>
      <name val="Arial"/>
      <family val="2"/>
    </font>
    <font>
      <b/>
      <sz val="10"/>
      <color theme="5"/>
      <name val="Arial"/>
      <family val="2"/>
    </font>
    <font>
      <sz val="11"/>
      <color theme="1"/>
      <name val="Verdana"/>
      <family val="2"/>
    </font>
    <font>
      <b/>
      <sz val="10"/>
      <color indexed="12"/>
      <name val="Arial"/>
      <family val="2"/>
    </font>
    <font>
      <sz val="10"/>
      <name val="Verdana"/>
      <family val="2"/>
    </font>
    <font>
      <sz val="10"/>
      <color indexed="10"/>
      <name val="Arial"/>
      <family val="2"/>
    </font>
    <font>
      <sz val="10"/>
      <color indexed="16"/>
      <name val="MS Sans Serif"/>
      <family val="2"/>
    </font>
    <font>
      <b/>
      <sz val="10"/>
      <name val="Helv"/>
    </font>
    <font>
      <b/>
      <sz val="10"/>
      <name val="Times New Roman"/>
      <family val="1"/>
    </font>
    <font>
      <b/>
      <sz val="8"/>
      <color indexed="9"/>
      <name val="Arial"/>
      <family val="2"/>
    </font>
    <font>
      <b/>
      <sz val="8"/>
      <color indexed="8"/>
      <name val="Arial"/>
      <family val="2"/>
    </font>
    <font>
      <b/>
      <sz val="8"/>
      <color indexed="8"/>
      <name val="Courier New"/>
      <family val="3"/>
    </font>
    <font>
      <sz val="10"/>
      <color indexed="12"/>
      <name val="Arial"/>
      <family val="2"/>
    </font>
    <font>
      <b/>
      <sz val="22"/>
      <name val="Arial"/>
      <family val="2"/>
    </font>
    <font>
      <b/>
      <sz val="12"/>
      <name val="Helv"/>
    </font>
    <font>
      <sz val="10"/>
      <color indexed="9"/>
      <name val="MS Sans Serif"/>
      <family val="2"/>
    </font>
    <font>
      <u/>
      <sz val="8"/>
      <color indexed="12"/>
      <name val="Arial"/>
      <family val="2"/>
    </font>
    <font>
      <sz val="11"/>
      <color indexed="62"/>
      <name val="Calibri"/>
      <family val="2"/>
    </font>
    <font>
      <sz val="10"/>
      <color indexed="14"/>
      <name val="Arial"/>
      <family val="2"/>
    </font>
    <font>
      <b/>
      <sz val="11"/>
      <name val="Helv"/>
    </font>
    <font>
      <sz val="11"/>
      <color rgb="FF9C6500"/>
      <name val="Calibri"/>
      <family val="2"/>
      <scheme val="minor"/>
    </font>
    <font>
      <sz val="11"/>
      <color theme="1"/>
      <name val="Calibri"/>
      <family val="2"/>
    </font>
    <font>
      <sz val="10"/>
      <name val="Arial"/>
      <family val="2"/>
    </font>
    <font>
      <sz val="8"/>
      <color indexed="12"/>
      <name val="Arial"/>
      <family val="2"/>
    </font>
    <font>
      <sz val="11"/>
      <color indexed="8"/>
      <name val="Times New Roman"/>
      <family val="1"/>
    </font>
    <font>
      <b/>
      <i/>
      <sz val="10"/>
      <color indexed="8"/>
      <name val="Arial"/>
      <family val="2"/>
    </font>
    <font>
      <b/>
      <sz val="10"/>
      <color indexed="17"/>
      <name val="Arial"/>
      <family val="2"/>
    </font>
    <font>
      <b/>
      <sz val="10"/>
      <color indexed="13"/>
      <name val="Arial"/>
      <family val="2"/>
    </font>
    <font>
      <b/>
      <sz val="10"/>
      <name val="MS Sans Serif"/>
      <family val="2"/>
    </font>
    <font>
      <sz val="10"/>
      <color indexed="18"/>
      <name val="MS Sans Serif"/>
      <family val="2"/>
    </font>
    <font>
      <sz val="8"/>
      <name val="Monotype Sorts"/>
    </font>
    <font>
      <b/>
      <sz val="12"/>
      <color indexed="8"/>
      <name val="Arial"/>
      <family val="2"/>
    </font>
    <font>
      <sz val="8"/>
      <color indexed="8"/>
      <name val="Arial"/>
      <family val="2"/>
    </font>
    <font>
      <b/>
      <sz val="16"/>
      <name val="Times New Roman"/>
      <family val="1"/>
    </font>
    <font>
      <i/>
      <sz val="10"/>
      <color indexed="13"/>
      <name val="MS Sans Serif"/>
      <family val="2"/>
    </font>
    <font>
      <sz val="10"/>
      <name val="Monotype Sorts"/>
      <charset val="2"/>
    </font>
    <font>
      <b/>
      <sz val="9"/>
      <color indexed="59"/>
      <name val="Arial"/>
      <family val="2"/>
    </font>
    <font>
      <b/>
      <sz val="10"/>
      <color indexed="50"/>
      <name val="Arial"/>
      <family val="2"/>
    </font>
    <font>
      <b/>
      <sz val="10"/>
      <color indexed="19"/>
      <name val="Arial"/>
      <family val="2"/>
    </font>
    <font>
      <sz val="8"/>
      <color indexed="59"/>
      <name val="Copperplate31ab"/>
      <family val="2"/>
    </font>
    <font>
      <sz val="8"/>
      <color indexed="59"/>
      <name val="Arial"/>
      <family val="2"/>
    </font>
    <font>
      <b/>
      <sz val="18"/>
      <name val="Arial"/>
      <family val="2"/>
    </font>
    <font>
      <sz val="8"/>
      <color indexed="8"/>
      <name val="Wingdings"/>
      <charset val="2"/>
    </font>
    <font>
      <b/>
      <sz val="12.5"/>
      <color indexed="19"/>
      <name val="Arial"/>
      <family val="2"/>
    </font>
    <font>
      <sz val="11"/>
      <name val="돋움"/>
      <family val="3"/>
    </font>
    <font>
      <b/>
      <sz val="11"/>
      <color theme="0"/>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sz val="10"/>
      <name val="Calibri"/>
      <family val="2"/>
      <scheme val="minor"/>
    </font>
    <font>
      <sz val="6"/>
      <name val="Calibri"/>
      <family val="2"/>
      <scheme val="minor"/>
    </font>
    <font>
      <b/>
      <sz val="13"/>
      <color theme="1"/>
      <name val="Calibri"/>
      <family val="2"/>
      <scheme val="minor"/>
    </font>
    <font>
      <sz val="13"/>
      <color theme="1"/>
      <name val="Calibri"/>
      <family val="2"/>
      <scheme val="minor"/>
    </font>
    <font>
      <b/>
      <sz val="20"/>
      <color theme="1"/>
      <name val="Calibri"/>
      <family val="2"/>
      <scheme val="minor"/>
    </font>
    <font>
      <b/>
      <sz val="11"/>
      <color indexed="8"/>
      <name val="Calibri"/>
      <family val="2"/>
      <scheme val="minor"/>
    </font>
    <font>
      <sz val="11"/>
      <name val="Calibri"/>
      <family val="2"/>
      <scheme val="minor"/>
    </font>
    <font>
      <sz val="11"/>
      <color indexed="8"/>
      <name val="Calibri"/>
      <family val="2"/>
      <scheme val="minor"/>
    </font>
    <font>
      <u/>
      <sz val="11"/>
      <color indexed="1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1"/>
      <color indexed="9"/>
      <name val="Calibri"/>
      <family val="2"/>
      <scheme val="minor"/>
    </font>
    <font>
      <i/>
      <sz val="11"/>
      <name val="Calibri"/>
      <family val="2"/>
      <scheme val="minor"/>
    </font>
    <font>
      <b/>
      <i/>
      <sz val="11"/>
      <name val="Calibri"/>
      <family val="2"/>
      <scheme val="minor"/>
    </font>
    <font>
      <vertAlign val="superscript"/>
      <sz val="11"/>
      <color theme="1"/>
      <name val="Calibri"/>
      <family val="2"/>
      <scheme val="minor"/>
    </font>
    <font>
      <b/>
      <sz val="14"/>
      <color indexed="9"/>
      <name val="Calibri"/>
      <family val="2"/>
      <scheme val="minor"/>
    </font>
    <font>
      <b/>
      <sz val="14"/>
      <name val="Calibri"/>
      <family val="2"/>
      <scheme val="minor"/>
    </font>
    <font>
      <sz val="11"/>
      <color indexed="18"/>
      <name val="Calibri"/>
      <family val="2"/>
      <scheme val="minor"/>
    </font>
    <font>
      <sz val="11"/>
      <color indexed="56"/>
      <name val="Calibri"/>
      <family val="2"/>
      <scheme val="minor"/>
    </font>
    <font>
      <u/>
      <sz val="13"/>
      <color indexed="12"/>
      <name val="Calibri"/>
      <family val="2"/>
      <scheme val="minor"/>
    </font>
    <font>
      <sz val="11"/>
      <color theme="0"/>
      <name val="Calibri"/>
      <family val="2"/>
      <scheme val="minor"/>
    </font>
    <font>
      <b/>
      <sz val="14"/>
      <color theme="0"/>
      <name val="Calibri"/>
      <family val="2"/>
      <scheme val="minor"/>
    </font>
    <font>
      <b/>
      <i/>
      <vertAlign val="superscript"/>
      <sz val="11"/>
      <name val="Calibri"/>
      <family val="2"/>
      <scheme val="minor"/>
    </font>
    <font>
      <vertAlign val="superscript"/>
      <sz val="11"/>
      <color indexed="18"/>
      <name val="Calibri"/>
      <family val="2"/>
      <scheme val="minor"/>
    </font>
    <font>
      <vertAlign val="superscript"/>
      <sz val="12"/>
      <color indexed="9"/>
      <name val="Calibri"/>
      <family val="2"/>
      <scheme val="minor"/>
    </font>
  </fonts>
  <fills count="8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21"/>
      </patternFill>
    </fill>
    <fill>
      <patternFill patternType="solid">
        <fgColor rgb="FF64379B"/>
        <bgColor indexed="64"/>
      </patternFill>
    </fill>
    <fill>
      <patternFill patternType="solid">
        <fgColor rgb="FFD71F85"/>
        <bgColor indexed="64"/>
      </patternFill>
    </fill>
    <fill>
      <patternFill patternType="solid">
        <fgColor rgb="FF000066"/>
        <bgColor indexed="64"/>
      </patternFill>
    </fill>
    <fill>
      <patternFill patternType="solid">
        <fgColor rgb="FFDCE6F1"/>
        <bgColor indexed="64"/>
      </patternFill>
    </fill>
    <fill>
      <patternFill patternType="solid">
        <fgColor rgb="FFA6A6A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4"/>
        <bgColor indexed="64"/>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15"/>
        <bgColor indexed="64"/>
      </patternFill>
    </fill>
    <fill>
      <patternFill patternType="solid">
        <fgColor indexed="22"/>
        <bgColor indexed="64"/>
      </patternFill>
    </fill>
    <fill>
      <patternFill patternType="solid">
        <fgColor indexed="8"/>
        <bgColor indexed="64"/>
      </patternFill>
    </fill>
    <fill>
      <patternFill patternType="solid">
        <fgColor indexed="23"/>
        <bgColor indexed="64"/>
      </patternFill>
    </fill>
    <fill>
      <patternFill patternType="solid">
        <fgColor indexed="26"/>
        <bgColor indexed="64"/>
      </patternFill>
    </fill>
    <fill>
      <patternFill patternType="solid">
        <fgColor indexed="41"/>
        <bgColor indexed="64"/>
      </patternFill>
    </fill>
    <fill>
      <patternFill patternType="solid">
        <fgColor indexed="43"/>
      </patternFill>
    </fill>
    <fill>
      <patternFill patternType="solid">
        <fgColor indexed="18"/>
        <bgColor indexed="64"/>
      </patternFill>
    </fill>
    <fill>
      <patternFill patternType="solid">
        <fgColor indexed="42"/>
        <bgColor indexed="64"/>
      </patternFill>
    </fill>
    <fill>
      <patternFill patternType="solid">
        <fgColor indexed="9"/>
        <bgColor indexed="9"/>
      </patternFill>
    </fill>
    <fill>
      <patternFill patternType="solid">
        <fgColor indexed="48"/>
        <bgColor indexed="64"/>
      </patternFill>
    </fill>
    <fill>
      <patternFill patternType="solid">
        <fgColor indexed="31"/>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7"/>
        <bgColor indexed="64"/>
      </patternFill>
    </fill>
    <fill>
      <patternFill patternType="solid">
        <fgColor indexed="28"/>
        <bgColor indexed="64"/>
      </patternFill>
    </fill>
    <fill>
      <patternFill patternType="solid">
        <fgColor indexed="1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1"/>
        <bgColor indexed="64"/>
      </patternFill>
    </fill>
    <fill>
      <patternFill patternType="solid">
        <fgColor indexed="53"/>
        <bgColor indexed="64"/>
      </patternFill>
    </fill>
    <fill>
      <patternFill patternType="solid">
        <fgColor indexed="30"/>
        <bgColor indexed="64"/>
      </patternFill>
    </fill>
    <fill>
      <patternFill patternType="solid">
        <fgColor indexed="9"/>
      </patternFill>
    </fill>
    <fill>
      <patternFill patternType="solid">
        <fgColor indexed="16"/>
        <bgColor indexed="64"/>
      </patternFill>
    </fill>
    <fill>
      <patternFill patternType="solid">
        <fgColor indexed="24"/>
        <bgColor indexed="64"/>
      </patternFill>
    </fill>
    <fill>
      <patternFill patternType="solid">
        <fgColor rgb="FFFF9900"/>
        <bgColor indexed="64"/>
      </patternFill>
    </fill>
    <fill>
      <patternFill patternType="solid">
        <fgColor rgb="FF009957"/>
        <bgColor indexed="64"/>
      </patternFill>
    </fill>
    <fill>
      <patternFill patternType="solid">
        <fgColor theme="0" tint="-0.34998626667073579"/>
        <bgColor indexed="64"/>
      </patternFill>
    </fill>
    <fill>
      <patternFill patternType="solid">
        <fgColor rgb="FFFFEB9C"/>
      </patternFill>
    </fill>
    <fill>
      <patternFill patternType="gray0625">
        <fgColor indexed="15"/>
      </patternFill>
    </fill>
    <fill>
      <patternFill patternType="solid">
        <fgColor indexed="12"/>
      </patternFill>
    </fill>
    <fill>
      <patternFill patternType="solid">
        <fgColor indexed="26"/>
      </patternFill>
    </fill>
    <fill>
      <patternFill patternType="solid">
        <fgColor indexed="17"/>
      </patternFill>
    </fill>
    <fill>
      <patternFill patternType="darkGray">
        <fgColor indexed="9"/>
        <bgColor indexed="13"/>
      </patternFill>
    </fill>
    <fill>
      <patternFill patternType="mediumGray">
        <fgColor indexed="22"/>
      </patternFill>
    </fill>
    <fill>
      <patternFill patternType="solid">
        <fgColor indexed="61"/>
        <bgColor indexed="64"/>
      </patternFill>
    </fill>
    <fill>
      <patternFill patternType="solid">
        <fgColor indexed="50"/>
        <bgColor indexed="64"/>
      </patternFill>
    </fill>
    <fill>
      <patternFill patternType="solid">
        <fgColor indexed="62"/>
        <bgColor indexed="64"/>
      </patternFill>
    </fill>
    <fill>
      <patternFill patternType="solid">
        <fgColor indexed="63"/>
        <bgColor indexed="64"/>
      </patternFill>
    </fill>
    <fill>
      <patternFill patternType="solid">
        <fgColor indexed="53"/>
        <bgColor indexed="55"/>
      </patternFill>
    </fill>
    <fill>
      <patternFill patternType="solid">
        <fgColor indexed="20"/>
        <bgColor indexed="64"/>
      </patternFill>
    </fill>
    <fill>
      <patternFill patternType="solid">
        <fgColor indexed="61"/>
        <bgColor indexed="8"/>
      </patternFill>
    </fill>
    <fill>
      <patternFill patternType="solid">
        <fgColor indexed="59"/>
        <bgColor indexed="64"/>
      </patternFill>
    </fill>
    <fill>
      <patternFill patternType="solid">
        <fgColor indexed="47"/>
        <bgColor indexed="64"/>
      </patternFill>
    </fill>
    <fill>
      <patternFill patternType="solid">
        <fgColor indexed="19"/>
        <bgColor indexed="64"/>
      </patternFill>
    </fill>
    <fill>
      <patternFill patternType="solid">
        <fgColor theme="4"/>
      </patternFill>
    </fill>
    <fill>
      <patternFill patternType="solid">
        <fgColor rgb="FF0295D4"/>
        <bgColor indexed="64"/>
      </patternFill>
    </fill>
  </fills>
  <borders count="214">
    <border>
      <left/>
      <right/>
      <top/>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style="hair">
        <color indexed="64"/>
      </bottom>
      <diagonal/>
    </border>
    <border>
      <left style="medium">
        <color indexed="23"/>
      </left>
      <right style="medium">
        <color indexed="23"/>
      </right>
      <top style="medium">
        <color indexed="23"/>
      </top>
      <bottom style="hair">
        <color indexed="64"/>
      </bottom>
      <diagonal/>
    </border>
    <border>
      <left style="medium">
        <color indexed="23"/>
      </left>
      <right/>
      <top/>
      <bottom style="hair">
        <color indexed="64"/>
      </bottom>
      <diagonal/>
    </border>
    <border>
      <left style="medium">
        <color indexed="23"/>
      </left>
      <right style="medium">
        <color indexed="23"/>
      </right>
      <top/>
      <bottom style="thin">
        <color indexed="23"/>
      </bottom>
      <diagonal/>
    </border>
    <border>
      <left style="medium">
        <color indexed="23"/>
      </left>
      <right style="medium">
        <color indexed="23"/>
      </right>
      <top style="thin">
        <color indexed="23"/>
      </top>
      <bottom style="thin">
        <color indexed="23"/>
      </bottom>
      <diagonal/>
    </border>
    <border>
      <left/>
      <right style="medium">
        <color indexed="23"/>
      </right>
      <top/>
      <bottom/>
      <diagonal/>
    </border>
    <border>
      <left style="medium">
        <color indexed="23"/>
      </left>
      <right/>
      <top/>
      <bottom/>
      <diagonal/>
    </border>
    <border>
      <left style="medium">
        <color indexed="23"/>
      </left>
      <right style="medium">
        <color indexed="23"/>
      </right>
      <top style="hair">
        <color indexed="64"/>
      </top>
      <bottom style="hair">
        <color indexed="23"/>
      </bottom>
      <diagonal/>
    </border>
    <border>
      <left style="medium">
        <color indexed="23"/>
      </left>
      <right/>
      <top style="hair">
        <color indexed="64"/>
      </top>
      <bottom/>
      <diagonal/>
    </border>
    <border>
      <left style="medium">
        <color indexed="23"/>
      </left>
      <right style="medium">
        <color indexed="23"/>
      </right>
      <top style="hair">
        <color indexed="64"/>
      </top>
      <bottom style="medium">
        <color indexed="23"/>
      </bottom>
      <diagonal/>
    </border>
    <border>
      <left/>
      <right/>
      <top style="medium">
        <color indexed="23"/>
      </top>
      <bottom/>
      <diagonal/>
    </border>
    <border>
      <left/>
      <right/>
      <top style="medium">
        <color indexed="23"/>
      </top>
      <bottom style="medium">
        <color indexed="23"/>
      </bottom>
      <diagonal/>
    </border>
    <border>
      <left style="medium">
        <color indexed="23"/>
      </left>
      <right/>
      <top style="hair">
        <color indexed="64"/>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theme="0" tint="-0.499984740745262"/>
      </left>
      <right style="medium">
        <color theme="0" tint="-0.499984740745262"/>
      </right>
      <top/>
      <bottom/>
      <diagonal/>
    </border>
    <border>
      <left style="medium">
        <color indexed="23"/>
      </left>
      <right style="medium">
        <color indexed="23"/>
      </right>
      <top style="thin">
        <color indexed="23"/>
      </top>
      <bottom/>
      <diagonal/>
    </border>
    <border>
      <left style="medium">
        <color indexed="23"/>
      </left>
      <right/>
      <top style="thin">
        <color indexed="23"/>
      </top>
      <bottom/>
      <diagonal/>
    </border>
    <border>
      <left/>
      <right/>
      <top style="thin">
        <color indexed="23"/>
      </top>
      <bottom/>
      <diagonal/>
    </border>
    <border>
      <left style="medium">
        <color rgb="FF808080"/>
      </left>
      <right style="medium">
        <color rgb="FF808080"/>
      </right>
      <top/>
      <bottom/>
      <diagonal/>
    </border>
    <border>
      <left style="medium">
        <color indexed="23"/>
      </left>
      <right/>
      <top/>
      <bottom style="thin">
        <color indexed="23"/>
      </bottom>
      <diagonal/>
    </border>
    <border>
      <left/>
      <right/>
      <top/>
      <bottom style="thin">
        <color indexed="23"/>
      </bottom>
      <diagonal/>
    </border>
    <border>
      <left style="medium">
        <color rgb="FF808080"/>
      </left>
      <right style="medium">
        <color rgb="FF808080"/>
      </right>
      <top/>
      <bottom style="medium">
        <color rgb="FF808080"/>
      </bottom>
      <diagonal/>
    </border>
    <border>
      <left style="medium">
        <color indexed="23"/>
      </left>
      <right style="medium">
        <color theme="0" tint="-0.499984740745262"/>
      </right>
      <top style="medium">
        <color indexed="23"/>
      </top>
      <bottom/>
      <diagonal/>
    </border>
    <border>
      <left style="medium">
        <color indexed="23"/>
      </left>
      <right style="medium">
        <color theme="0" tint="-0.499984740745262"/>
      </right>
      <top/>
      <bottom/>
      <diagonal/>
    </border>
    <border>
      <left style="medium">
        <color indexed="23"/>
      </left>
      <right/>
      <top/>
      <bottom style="thin">
        <color theme="0" tint="-0.499984740745262"/>
      </bottom>
      <diagonal/>
    </border>
    <border>
      <left/>
      <right/>
      <top/>
      <bottom style="thin">
        <color theme="0" tint="-0.499984740745262"/>
      </bottom>
      <diagonal/>
    </border>
    <border>
      <left style="medium">
        <color indexed="23"/>
      </left>
      <right style="medium">
        <color theme="0" tint="-0.499984740745262"/>
      </right>
      <top/>
      <bottom style="medium">
        <color indexed="23"/>
      </bottom>
      <diagonal/>
    </border>
    <border>
      <left/>
      <right/>
      <top/>
      <bottom style="thin">
        <color rgb="FF808080"/>
      </bottom>
      <diagonal/>
    </border>
    <border>
      <left style="medium">
        <color theme="0" tint="-0.499984740745262"/>
      </left>
      <right style="medium">
        <color theme="0" tint="-0.499984740745262"/>
      </right>
      <top/>
      <bottom style="medium">
        <color theme="0" tint="-0.499984740745262"/>
      </bottom>
      <diagonal/>
    </border>
    <border>
      <left style="medium">
        <color indexed="23"/>
      </left>
      <right/>
      <top style="thin">
        <color indexed="23"/>
      </top>
      <bottom style="thin">
        <color indexed="23"/>
      </bottom>
      <diagonal/>
    </border>
    <border>
      <left/>
      <right/>
      <top style="thin">
        <color indexed="23"/>
      </top>
      <bottom style="thin">
        <color indexed="23"/>
      </bottom>
      <diagonal/>
    </border>
    <border>
      <left style="medium">
        <color indexed="23"/>
      </left>
      <right style="medium">
        <color indexed="23"/>
      </right>
      <top style="dotted">
        <color indexed="23"/>
      </top>
      <bottom style="dotted">
        <color indexed="23"/>
      </bottom>
      <diagonal/>
    </border>
    <border>
      <left style="medium">
        <color indexed="23"/>
      </left>
      <right/>
      <top style="dotted">
        <color indexed="23"/>
      </top>
      <bottom style="dotted">
        <color indexed="23"/>
      </bottom>
      <diagonal/>
    </border>
    <border>
      <left/>
      <right/>
      <top style="dotted">
        <color indexed="23"/>
      </top>
      <bottom style="dotted">
        <color indexed="23"/>
      </bottom>
      <diagonal/>
    </border>
    <border>
      <left style="medium">
        <color indexed="23"/>
      </left>
      <right style="medium">
        <color indexed="23"/>
      </right>
      <top style="dotted">
        <color indexed="23"/>
      </top>
      <bottom/>
      <diagonal/>
    </border>
    <border>
      <left style="medium">
        <color indexed="23"/>
      </left>
      <right/>
      <top style="dotted">
        <color indexed="23"/>
      </top>
      <bottom/>
      <diagonal/>
    </border>
    <border>
      <left/>
      <right/>
      <top style="dotted">
        <color indexed="23"/>
      </top>
      <bottom/>
      <diagonal/>
    </border>
    <border>
      <left style="medium">
        <color rgb="FF808080"/>
      </left>
      <right style="medium">
        <color rgb="FF808080"/>
      </right>
      <top/>
      <bottom style="thin">
        <color rgb="FF808080"/>
      </bottom>
      <diagonal/>
    </border>
    <border>
      <left style="medium">
        <color indexed="23"/>
      </left>
      <right/>
      <top style="medium">
        <color indexed="23"/>
      </top>
      <bottom style="hair">
        <color indexed="23"/>
      </bottom>
      <diagonal/>
    </border>
    <border>
      <left style="medium">
        <color indexed="23"/>
      </left>
      <right/>
      <top/>
      <bottom style="hair">
        <color indexed="23"/>
      </bottom>
      <diagonal/>
    </border>
    <border>
      <left style="hair">
        <color indexed="23"/>
      </left>
      <right style="medium">
        <color indexed="23"/>
      </right>
      <top style="medium">
        <color indexed="23"/>
      </top>
      <bottom style="hair">
        <color indexed="23"/>
      </bottom>
      <diagonal/>
    </border>
    <border>
      <left/>
      <right/>
      <top style="medium">
        <color indexed="23"/>
      </top>
      <bottom style="hair">
        <color indexed="23"/>
      </bottom>
      <diagonal/>
    </border>
    <border>
      <left style="hair">
        <color rgb="FF808080"/>
      </left>
      <right style="medium">
        <color indexed="23"/>
      </right>
      <top style="medium">
        <color indexed="23"/>
      </top>
      <bottom style="hair">
        <color indexed="23"/>
      </bottom>
      <diagonal/>
    </border>
    <border>
      <left style="medium">
        <color indexed="23"/>
      </left>
      <right style="medium">
        <color indexed="23"/>
      </right>
      <top style="hair">
        <color auto="1"/>
      </top>
      <bottom style="hair">
        <color indexed="64"/>
      </bottom>
      <diagonal/>
    </border>
    <border>
      <left style="medium">
        <color indexed="23"/>
      </left>
      <right style="medium">
        <color indexed="23"/>
      </right>
      <top style="hair">
        <color indexed="64"/>
      </top>
      <bottom/>
      <diagonal/>
    </border>
    <border>
      <left style="medium">
        <color indexed="23"/>
      </left>
      <right/>
      <top style="hair">
        <color indexed="23"/>
      </top>
      <bottom style="hair">
        <color indexed="23"/>
      </bottom>
      <diagonal/>
    </border>
    <border>
      <left/>
      <right/>
      <top style="hair">
        <color indexed="23"/>
      </top>
      <bottom style="hair">
        <color indexed="23"/>
      </bottom>
      <diagonal/>
    </border>
    <border>
      <left style="hair">
        <color rgb="FF808080"/>
      </left>
      <right style="medium">
        <color indexed="23"/>
      </right>
      <top style="hair">
        <color indexed="23"/>
      </top>
      <bottom style="hair">
        <color indexed="23"/>
      </bottom>
      <diagonal/>
    </border>
    <border>
      <left style="medium">
        <color indexed="23"/>
      </left>
      <right/>
      <top style="hair">
        <color indexed="23"/>
      </top>
      <bottom/>
      <diagonal/>
    </border>
    <border>
      <left/>
      <right/>
      <top style="hair">
        <color indexed="23"/>
      </top>
      <bottom/>
      <diagonal/>
    </border>
    <border>
      <left style="hair">
        <color rgb="FF808080"/>
      </left>
      <right style="medium">
        <color indexed="23"/>
      </right>
      <top style="hair">
        <color indexed="23"/>
      </top>
      <bottom/>
      <diagonal/>
    </border>
    <border>
      <left style="medium">
        <color indexed="23"/>
      </left>
      <right/>
      <top style="hair">
        <color indexed="23"/>
      </top>
      <bottom style="medium">
        <color indexed="23"/>
      </bottom>
      <diagonal/>
    </border>
    <border>
      <left/>
      <right/>
      <top style="hair">
        <color indexed="23"/>
      </top>
      <bottom style="medium">
        <color indexed="23"/>
      </bottom>
      <diagonal/>
    </border>
    <border>
      <left style="medium">
        <color theme="0" tint="-0.499984740745262"/>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medium">
        <color indexed="12"/>
      </left>
      <right style="medium">
        <color indexed="12"/>
      </right>
      <top style="medium">
        <color indexed="12"/>
      </top>
      <bottom style="medium">
        <color indexed="12"/>
      </bottom>
      <diagonal/>
    </border>
    <border>
      <left/>
      <right/>
      <top/>
      <bottom style="double">
        <color indexed="52"/>
      </bottom>
      <diagonal/>
    </border>
    <border>
      <left style="thin">
        <color indexed="64"/>
      </left>
      <right style="thin">
        <color indexed="64"/>
      </right>
      <top style="thin">
        <color indexed="64"/>
      </top>
      <bottom style="thin">
        <color indexed="18"/>
      </bottom>
      <diagonal/>
    </border>
    <border>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23"/>
      </top>
      <bottom style="dotted">
        <color indexed="23"/>
      </bottom>
      <diagonal/>
    </border>
    <border>
      <left style="thin">
        <color indexed="64"/>
      </left>
      <right/>
      <top style="thin">
        <color indexed="64"/>
      </top>
      <bottom/>
      <diagonal/>
    </border>
    <border>
      <left style="thin">
        <color indexed="64"/>
      </left>
      <right/>
      <top/>
      <bottom/>
      <diagonal/>
    </border>
    <border>
      <left/>
      <right/>
      <top style="thin">
        <color indexed="62"/>
      </top>
      <bottom style="double">
        <color indexed="62"/>
      </bottom>
      <diagonal/>
    </border>
    <border>
      <left/>
      <right/>
      <top style="thin">
        <color indexed="64"/>
      </top>
      <bottom style="double">
        <color indexed="64"/>
      </bottom>
      <diagonal/>
    </border>
    <border>
      <left style="dashed">
        <color indexed="63"/>
      </left>
      <right style="dashed">
        <color indexed="63"/>
      </right>
      <top style="dashed">
        <color indexed="63"/>
      </top>
      <bottom style="dashed">
        <color indexed="63"/>
      </bottom>
      <diagonal/>
    </border>
    <border>
      <left style="hair">
        <color indexed="64"/>
      </left>
      <right style="hair">
        <color indexed="64"/>
      </right>
      <top style="hair">
        <color indexed="64"/>
      </top>
      <bottom style="hair">
        <color indexed="64"/>
      </bottom>
      <diagonal/>
    </border>
    <border>
      <left/>
      <right/>
      <top/>
      <bottom style="dotted">
        <color indexed="64"/>
      </bottom>
      <diagonal/>
    </border>
    <border>
      <left style="dotted">
        <color indexed="28"/>
      </left>
      <right style="dotted">
        <color indexed="28"/>
      </right>
      <top style="dotted">
        <color indexed="28"/>
      </top>
      <bottom style="dotted">
        <color indexed="28"/>
      </bottom>
      <diagonal/>
    </border>
    <border>
      <left style="dashed">
        <color indexed="19"/>
      </left>
      <right style="dashed">
        <color indexed="19"/>
      </right>
      <top style="dashed">
        <color indexed="19"/>
      </top>
      <bottom style="dashed">
        <color indexed="19"/>
      </bottom>
      <diagonal/>
    </border>
    <border>
      <left/>
      <right/>
      <top style="thin">
        <color indexed="63"/>
      </top>
      <bottom style="double">
        <color indexed="63"/>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tted">
        <color indexed="10"/>
      </left>
      <right style="dotted">
        <color indexed="10"/>
      </right>
      <top style="dotted">
        <color indexed="10"/>
      </top>
      <bottom style="dotted">
        <color indexed="10"/>
      </bottom>
      <diagonal/>
    </border>
    <border>
      <left/>
      <right/>
      <top style="thin">
        <color indexed="63"/>
      </top>
      <bottom/>
      <diagonal/>
    </border>
    <border>
      <left/>
      <right/>
      <top style="medium">
        <color indexed="63"/>
      </top>
      <bottom style="double">
        <color indexed="63"/>
      </bottom>
      <diagonal/>
    </border>
    <border>
      <left/>
      <right style="medium">
        <color theme="0" tint="-0.499984740745262"/>
      </right>
      <top style="medium">
        <color indexed="23"/>
      </top>
      <bottom/>
      <diagonal/>
    </border>
    <border>
      <left/>
      <right/>
      <top style="thin">
        <color theme="0" tint="-0.499984740745262"/>
      </top>
      <bottom style="thin">
        <color theme="0" tint="-0.499984740745262"/>
      </bottom>
      <diagonal/>
    </border>
    <border>
      <left style="medium">
        <color indexed="23"/>
      </left>
      <right/>
      <top style="hair">
        <color indexed="64"/>
      </top>
      <bottom style="hair">
        <color indexed="64"/>
      </bottom>
      <diagonal/>
    </border>
    <border>
      <left style="medium">
        <color indexed="23"/>
      </left>
      <right style="medium">
        <color indexed="23"/>
      </right>
      <top style="hair">
        <color indexed="64"/>
      </top>
      <bottom style="thin">
        <color indexed="23"/>
      </bottom>
      <diagonal/>
    </border>
    <border>
      <left/>
      <right style="medium">
        <color theme="0" tint="-0.499984740745262"/>
      </right>
      <top/>
      <bottom/>
      <diagonal/>
    </border>
    <border>
      <left style="medium">
        <color indexed="23"/>
      </left>
      <right/>
      <top/>
      <bottom style="thin">
        <color rgb="FF808080"/>
      </bottom>
      <diagonal/>
    </border>
    <border>
      <left/>
      <right style="medium">
        <color theme="0" tint="-0.499984740745262"/>
      </right>
      <top/>
      <bottom style="thin">
        <color rgb="FF808080"/>
      </bottom>
      <diagonal/>
    </border>
    <border>
      <left style="hair">
        <color indexed="23"/>
      </left>
      <right style="medium">
        <color indexed="23"/>
      </right>
      <top style="hair">
        <color indexed="23"/>
      </top>
      <bottom style="hair">
        <color indexed="23"/>
      </bottom>
      <diagonal/>
    </border>
    <border>
      <left style="hair">
        <color indexed="23"/>
      </left>
      <right style="medium">
        <color indexed="23"/>
      </right>
      <top style="hair">
        <color indexed="23"/>
      </top>
      <bottom/>
      <diagonal/>
    </border>
    <border>
      <left style="hair">
        <color indexed="23"/>
      </left>
      <right style="medium">
        <color indexed="23"/>
      </right>
      <top style="hair">
        <color indexed="23"/>
      </top>
      <bottom style="medium">
        <color indexed="23"/>
      </bottom>
      <diagonal/>
    </border>
    <border>
      <left/>
      <right style="hair">
        <color indexed="23"/>
      </right>
      <top style="hair">
        <color indexed="23"/>
      </top>
      <bottom/>
      <diagonal/>
    </border>
    <border>
      <left/>
      <right style="hair">
        <color indexed="23"/>
      </right>
      <top style="hair">
        <color indexed="23"/>
      </top>
      <bottom style="hair">
        <color indexed="23"/>
      </bottom>
      <diagonal/>
    </border>
    <border>
      <left style="medium">
        <color indexed="23"/>
      </left>
      <right style="medium">
        <color indexed="23"/>
      </right>
      <top style="thin">
        <color rgb="FF808080"/>
      </top>
      <bottom/>
      <diagonal/>
    </border>
    <border>
      <left style="hair">
        <color indexed="23"/>
      </left>
      <right style="medium">
        <color indexed="23"/>
      </right>
      <top/>
      <bottom style="hair">
        <color indexed="23"/>
      </bottom>
      <diagonal/>
    </border>
    <border>
      <left style="medium">
        <color indexed="23"/>
      </left>
      <right style="medium">
        <color indexed="23"/>
      </right>
      <top style="medium">
        <color indexed="23"/>
      </top>
      <bottom style="thin">
        <color theme="0" tint="-0.499984740745262"/>
      </bottom>
      <diagonal/>
    </border>
    <border>
      <left/>
      <right/>
      <top/>
      <bottom style="medium">
        <color theme="0" tint="-0.499984740745262"/>
      </bottom>
      <diagonal/>
    </border>
    <border>
      <left/>
      <right/>
      <top style="hair">
        <color indexed="64"/>
      </top>
      <bottom style="double">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top style="hair">
        <color indexed="64"/>
      </top>
      <bottom/>
      <diagonal/>
    </border>
    <border>
      <left/>
      <right/>
      <top style="medium">
        <color indexed="23"/>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0" tint="-0.499984740745262"/>
      </right>
      <top/>
      <bottom style="medium">
        <color indexed="23"/>
      </bottom>
      <diagonal/>
    </border>
    <border>
      <left style="medium">
        <color indexed="23"/>
      </left>
      <right/>
      <top style="hair">
        <color indexed="23"/>
      </top>
      <bottom style="hair">
        <color theme="0" tint="-0.499984740745262"/>
      </bottom>
      <diagonal/>
    </border>
    <border>
      <left/>
      <right style="hair">
        <color indexed="23"/>
      </right>
      <top style="hair">
        <color indexed="23"/>
      </top>
      <bottom style="hair">
        <color theme="0" tint="-0.499984740745262"/>
      </bottom>
      <diagonal/>
    </border>
    <border>
      <left style="hair">
        <color indexed="23"/>
      </left>
      <right style="medium">
        <color indexed="23"/>
      </right>
      <top style="hair">
        <color indexed="23"/>
      </top>
      <bottom style="hair">
        <color theme="0" tint="-0.499984740745262"/>
      </bottom>
      <diagonal/>
    </border>
    <border>
      <left style="hair">
        <color indexed="23"/>
      </left>
      <right style="medium">
        <color indexed="23"/>
      </right>
      <top/>
      <bottom style="hair">
        <color theme="0" tint="-0.499984740745262"/>
      </bottom>
      <diagonal/>
    </border>
    <border>
      <left/>
      <right/>
      <top/>
      <bottom style="hair">
        <color indexed="23"/>
      </bottom>
      <diagonal/>
    </border>
    <border>
      <left style="hair">
        <color indexed="23"/>
      </left>
      <right style="medium">
        <color indexed="23"/>
      </right>
      <top/>
      <bottom/>
      <diagonal/>
    </border>
    <border>
      <left style="medium">
        <color theme="0" tint="-0.499984740745262"/>
      </left>
      <right/>
      <top style="hair">
        <color indexed="23"/>
      </top>
      <bottom style="hair">
        <color indexed="23"/>
      </bottom>
      <diagonal/>
    </border>
    <border>
      <left/>
      <right style="hair">
        <color indexed="23"/>
      </right>
      <top/>
      <bottom/>
      <diagonal/>
    </border>
    <border>
      <left style="medium">
        <color theme="0" tint="-0.499984740745262"/>
      </left>
      <right/>
      <top style="hair">
        <color indexed="23"/>
      </top>
      <bottom/>
      <diagonal/>
    </border>
    <border>
      <left style="hair">
        <color indexed="23"/>
      </left>
      <right style="medium">
        <color theme="0" tint="-0.499984740745262"/>
      </right>
      <top style="hair">
        <color indexed="23"/>
      </top>
      <bottom/>
      <diagonal/>
    </border>
    <border>
      <left style="hair">
        <color indexed="23"/>
      </left>
      <right style="medium">
        <color theme="0" tint="-0.499984740745262"/>
      </right>
      <top/>
      <bottom/>
      <diagonal/>
    </border>
    <border>
      <left style="hair">
        <color indexed="23"/>
      </left>
      <right style="medium">
        <color theme="0" tint="-0.499984740745262"/>
      </right>
      <top style="hair">
        <color indexed="23"/>
      </top>
      <bottom style="hair">
        <color indexed="23"/>
      </bottom>
      <diagonal/>
    </border>
    <border>
      <left style="medium">
        <color theme="0" tint="-0.499984740745262"/>
      </left>
      <right/>
      <top style="hair">
        <color indexed="23"/>
      </top>
      <bottom style="medium">
        <color theme="0" tint="-0.499984740745262"/>
      </bottom>
      <diagonal/>
    </border>
    <border>
      <left/>
      <right style="hair">
        <color indexed="23"/>
      </right>
      <top style="hair">
        <color indexed="23"/>
      </top>
      <bottom style="medium">
        <color theme="0" tint="-0.499984740745262"/>
      </bottom>
      <diagonal/>
    </border>
    <border>
      <left style="hair">
        <color indexed="23"/>
      </left>
      <right style="medium">
        <color theme="0" tint="-0.499984740745262"/>
      </right>
      <top style="hair">
        <color indexed="23"/>
      </top>
      <bottom style="medium">
        <color theme="0" tint="-0.499984740745262"/>
      </bottom>
      <diagonal/>
    </border>
    <border>
      <left/>
      <right style="medium">
        <color theme="0" tint="-0.499984740745262"/>
      </right>
      <top style="dotted">
        <color indexed="23"/>
      </top>
      <bottom style="dotted">
        <color indexed="23"/>
      </bottom>
      <diagonal/>
    </border>
    <border>
      <left/>
      <right style="medium">
        <color theme="0" tint="-0.499984740745262"/>
      </right>
      <top style="dotted">
        <color indexed="23"/>
      </top>
      <bottom/>
      <diagonal/>
    </border>
    <border>
      <left/>
      <right style="medium">
        <color theme="0" tint="-0.499984740745262"/>
      </right>
      <top style="thin">
        <color indexed="23"/>
      </top>
      <bottom/>
      <diagonal/>
    </border>
    <border>
      <left/>
      <right style="medium">
        <color theme="0" tint="-0.499984740745262"/>
      </right>
      <top/>
      <bottom style="thin">
        <color indexed="23"/>
      </bottom>
      <diagonal/>
    </border>
    <border>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bottom style="thin">
        <color theme="0" tint="-0.499984740745262"/>
      </bottom>
      <diagonal/>
    </border>
    <border>
      <left style="medium">
        <color theme="0" tint="-0.499984740745262"/>
      </left>
      <right/>
      <top style="thin">
        <color indexed="23"/>
      </top>
      <bottom style="medium">
        <color theme="0" tint="-0.499984740745262"/>
      </bottom>
      <diagonal/>
    </border>
    <border>
      <left/>
      <right/>
      <top style="thin">
        <color indexed="23"/>
      </top>
      <bottom style="medium">
        <color theme="0" tint="-0.499984740745262"/>
      </bottom>
      <diagonal/>
    </border>
    <border>
      <left style="medium">
        <color theme="0" tint="-0.499984740745262"/>
      </left>
      <right/>
      <top style="dotted">
        <color indexed="23"/>
      </top>
      <bottom style="dotted">
        <color indexed="23"/>
      </bottom>
      <diagonal/>
    </border>
    <border>
      <left style="medium">
        <color theme="0" tint="-0.499984740745262"/>
      </left>
      <right/>
      <top style="dotted">
        <color indexed="23"/>
      </top>
      <bottom/>
      <diagonal/>
    </border>
    <border>
      <left style="medium">
        <color theme="0" tint="-0.499984740745262"/>
      </left>
      <right/>
      <top style="thin">
        <color indexed="23"/>
      </top>
      <bottom/>
      <diagonal/>
    </border>
    <border>
      <left style="medium">
        <color theme="0" tint="-0.499984740745262"/>
      </left>
      <right/>
      <top/>
      <bottom style="thin">
        <color indexed="23"/>
      </bottom>
      <diagonal/>
    </border>
    <border>
      <left style="medium">
        <color indexed="23"/>
      </left>
      <right/>
      <top style="hair">
        <color indexed="64"/>
      </top>
      <bottom style="thin">
        <color theme="0" tint="-0.499984740745262"/>
      </bottom>
      <diagonal/>
    </border>
    <border>
      <left style="medium">
        <color indexed="23"/>
      </left>
      <right/>
      <top style="hair">
        <color indexed="64"/>
      </top>
      <bottom style="hair">
        <color indexed="23"/>
      </bottom>
      <diagonal/>
    </border>
    <border>
      <left style="medium">
        <color indexed="23"/>
      </left>
      <right/>
      <top style="hair">
        <color indexed="64"/>
      </top>
      <bottom style="thin">
        <color indexed="23"/>
      </bottom>
      <diagonal/>
    </border>
    <border>
      <left style="medium">
        <color rgb="FF000066"/>
      </left>
      <right style="medium">
        <color rgb="FF000066"/>
      </right>
      <top style="medium">
        <color rgb="FF000066"/>
      </top>
      <bottom style="hair">
        <color indexed="64"/>
      </bottom>
      <diagonal/>
    </border>
    <border>
      <left style="medium">
        <color rgb="FF000066"/>
      </left>
      <right style="medium">
        <color rgb="FF000066"/>
      </right>
      <top/>
      <bottom style="hair">
        <color indexed="64"/>
      </bottom>
      <diagonal/>
    </border>
    <border>
      <left style="medium">
        <color rgb="FF000066"/>
      </left>
      <right style="medium">
        <color rgb="FF000066"/>
      </right>
      <top style="hair">
        <color indexed="64"/>
      </top>
      <bottom style="hair">
        <color indexed="64"/>
      </bottom>
      <diagonal/>
    </border>
    <border>
      <left style="medium">
        <color rgb="FF000066"/>
      </left>
      <right style="medium">
        <color rgb="FF000066"/>
      </right>
      <top style="hair">
        <color indexed="64"/>
      </top>
      <bottom style="thin">
        <color theme="0" tint="-0.499984740745262"/>
      </bottom>
      <diagonal/>
    </border>
    <border>
      <left style="medium">
        <color rgb="FF000066"/>
      </left>
      <right style="medium">
        <color rgb="FF000066"/>
      </right>
      <top/>
      <bottom style="thin">
        <color indexed="23"/>
      </bottom>
      <diagonal/>
    </border>
    <border>
      <left style="medium">
        <color rgb="FF000066"/>
      </left>
      <right style="medium">
        <color rgb="FF000066"/>
      </right>
      <top/>
      <bottom/>
      <diagonal/>
    </border>
    <border>
      <left style="medium">
        <color rgb="FF000066"/>
      </left>
      <right style="medium">
        <color rgb="FF000066"/>
      </right>
      <top style="thin">
        <color indexed="23"/>
      </top>
      <bottom style="thin">
        <color indexed="23"/>
      </bottom>
      <diagonal/>
    </border>
    <border>
      <left style="medium">
        <color rgb="FF000066"/>
      </left>
      <right style="medium">
        <color rgb="FF000066"/>
      </right>
      <top style="hair">
        <color indexed="64"/>
      </top>
      <bottom style="hair">
        <color indexed="23"/>
      </bottom>
      <diagonal/>
    </border>
    <border>
      <left style="medium">
        <color rgb="FF000066"/>
      </left>
      <right style="medium">
        <color rgb="FF000066"/>
      </right>
      <top style="hair">
        <color indexed="64"/>
      </top>
      <bottom style="thin">
        <color indexed="23"/>
      </bottom>
      <diagonal/>
    </border>
    <border>
      <left style="medium">
        <color rgb="FF000066"/>
      </left>
      <right style="medium">
        <color rgb="FF000066"/>
      </right>
      <top style="hair">
        <color indexed="64"/>
      </top>
      <bottom/>
      <diagonal/>
    </border>
    <border>
      <left style="medium">
        <color rgb="FF000066"/>
      </left>
      <right style="medium">
        <color rgb="FF000066"/>
      </right>
      <top style="hair">
        <color indexed="64"/>
      </top>
      <bottom style="medium">
        <color rgb="FF000066"/>
      </bottom>
      <diagonal/>
    </border>
    <border>
      <left/>
      <right/>
      <top/>
      <bottom style="hair">
        <color indexed="64"/>
      </bottom>
      <diagonal/>
    </border>
    <border>
      <left style="medium">
        <color theme="0" tint="-0.499984740745262"/>
      </left>
      <right style="medium">
        <color theme="0" tint="-0.499984740745262"/>
      </right>
      <top style="medium">
        <color theme="0" tint="-0.499984740745262"/>
      </top>
      <bottom style="hair">
        <color indexed="64"/>
      </bottom>
      <diagonal/>
    </border>
    <border>
      <left style="medium">
        <color theme="0" tint="-0.499984740745262"/>
      </left>
      <right style="medium">
        <color theme="0" tint="-0.499984740745262"/>
      </right>
      <top/>
      <bottom style="hair">
        <color indexed="64"/>
      </bottom>
      <diagonal/>
    </border>
    <border>
      <left style="medium">
        <color theme="0" tint="-0.499984740745262"/>
      </left>
      <right style="medium">
        <color theme="0" tint="-0.499984740745262"/>
      </right>
      <top style="hair">
        <color indexed="64"/>
      </top>
      <bottom style="hair">
        <color indexed="64"/>
      </bottom>
      <diagonal/>
    </border>
    <border>
      <left style="medium">
        <color theme="0" tint="-0.499984740745262"/>
      </left>
      <right style="medium">
        <color theme="0" tint="-0.499984740745262"/>
      </right>
      <top style="hair">
        <color indexed="64"/>
      </top>
      <bottom style="thin">
        <color theme="0" tint="-0.499984740745262"/>
      </bottom>
      <diagonal/>
    </border>
    <border>
      <left style="medium">
        <color theme="0" tint="-0.499984740745262"/>
      </left>
      <right style="medium">
        <color theme="0" tint="-0.499984740745262"/>
      </right>
      <top/>
      <bottom style="thin">
        <color indexed="23"/>
      </bottom>
      <diagonal/>
    </border>
    <border>
      <left style="medium">
        <color theme="0" tint="-0.499984740745262"/>
      </left>
      <right style="medium">
        <color theme="0" tint="-0.499984740745262"/>
      </right>
      <top style="thin">
        <color indexed="23"/>
      </top>
      <bottom style="thin">
        <color indexed="23"/>
      </bottom>
      <diagonal/>
    </border>
    <border>
      <left style="medium">
        <color theme="0" tint="-0.499984740745262"/>
      </left>
      <right style="medium">
        <color theme="0" tint="-0.499984740745262"/>
      </right>
      <top style="hair">
        <color indexed="64"/>
      </top>
      <bottom style="hair">
        <color indexed="23"/>
      </bottom>
      <diagonal/>
    </border>
    <border>
      <left style="medium">
        <color theme="0" tint="-0.499984740745262"/>
      </left>
      <right style="medium">
        <color theme="0" tint="-0.499984740745262"/>
      </right>
      <top style="hair">
        <color indexed="64"/>
      </top>
      <bottom style="thin">
        <color indexed="23"/>
      </bottom>
      <diagonal/>
    </border>
    <border>
      <left style="medium">
        <color theme="0" tint="-0.499984740745262"/>
      </left>
      <right style="medium">
        <color theme="0" tint="-0.499984740745262"/>
      </right>
      <top style="hair">
        <color indexed="64"/>
      </top>
      <bottom/>
      <diagonal/>
    </border>
    <border>
      <left style="medium">
        <color theme="0" tint="-0.499984740745262"/>
      </left>
      <right style="medium">
        <color theme="0" tint="-0.499984740745262"/>
      </right>
      <top style="hair">
        <color indexed="64"/>
      </top>
      <bottom style="medium">
        <color theme="0" tint="-0.499984740745262"/>
      </bottom>
      <diagonal/>
    </border>
    <border>
      <left style="medium">
        <color indexed="23"/>
      </left>
      <right style="medium">
        <color indexed="23"/>
      </right>
      <top style="medium">
        <color indexed="23"/>
      </top>
      <bottom style="medium">
        <color theme="0" tint="-0.499984740745262"/>
      </bottom>
      <diagonal/>
    </border>
    <border>
      <left/>
      <right style="medium">
        <color theme="0" tint="-0.499984740745262"/>
      </right>
      <top style="medium">
        <color indexed="23"/>
      </top>
      <bottom style="medium">
        <color indexed="23"/>
      </bottom>
      <diagonal/>
    </border>
    <border>
      <left/>
      <right style="medium">
        <color indexed="23"/>
      </right>
      <top style="medium">
        <color indexed="23"/>
      </top>
      <bottom style="medium">
        <color indexed="23"/>
      </bottom>
      <diagonal/>
    </border>
    <border>
      <left/>
      <right style="hair">
        <color indexed="23"/>
      </right>
      <top style="medium">
        <color indexed="23"/>
      </top>
      <bottom style="hair">
        <color indexed="23"/>
      </bottom>
      <diagonal/>
    </border>
    <border>
      <left style="medium">
        <color theme="0" tint="-0.499984740745262"/>
      </left>
      <right/>
      <top/>
      <bottom style="thin">
        <color theme="0" tint="-0.499984740745262"/>
      </bottom>
      <diagonal/>
    </border>
    <border>
      <left style="medium">
        <color indexed="23"/>
      </left>
      <right/>
      <top style="medium">
        <color theme="0" tint="-0.499984740745262"/>
      </top>
      <bottom style="medium">
        <color indexed="23"/>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top/>
      <bottom style="medium">
        <color rgb="FF808080"/>
      </bottom>
      <diagonal/>
    </border>
    <border>
      <left/>
      <right/>
      <top/>
      <bottom style="medium">
        <color rgb="FF808080"/>
      </bottom>
      <diagonal/>
    </border>
    <border>
      <left style="medium">
        <color theme="0" tint="-0.499984740745262"/>
      </left>
      <right/>
      <top/>
      <bottom style="thin">
        <color rgb="FF808080"/>
      </bottom>
      <diagonal/>
    </border>
    <border>
      <left/>
      <right/>
      <top style="thin">
        <color rgb="FF808080"/>
      </top>
      <bottom/>
      <diagonal/>
    </border>
    <border>
      <left style="medium">
        <color theme="0" tint="-0.499984740745262"/>
      </left>
      <right style="medium">
        <color theme="0" tint="-0.499984740745262"/>
      </right>
      <top style="medium">
        <color theme="0" tint="-0.499984740745262"/>
      </top>
      <bottom style="medium">
        <color indexed="23"/>
      </bottom>
      <diagonal/>
    </border>
    <border>
      <left style="medium">
        <color theme="0" tint="-0.499984740745262"/>
      </left>
      <right style="medium">
        <color theme="0" tint="-0.499984740745262"/>
      </right>
      <top style="medium">
        <color indexed="23"/>
      </top>
      <bottom/>
      <diagonal/>
    </border>
    <border>
      <left style="medium">
        <color theme="0" tint="-0.499984740745262"/>
      </left>
      <right style="medium">
        <color theme="0" tint="-0.499984740745262"/>
      </right>
      <top/>
      <bottom style="thin">
        <color rgb="FF808080"/>
      </bottom>
      <diagonal/>
    </border>
    <border>
      <left style="medium">
        <color rgb="FF808080"/>
      </left>
      <right/>
      <top/>
      <bottom style="thin">
        <color indexed="23"/>
      </bottom>
      <diagonal/>
    </border>
    <border>
      <left style="medium">
        <color rgb="FF808080"/>
      </left>
      <right/>
      <top style="thin">
        <color indexed="23"/>
      </top>
      <bottom/>
      <diagonal/>
    </border>
    <border>
      <left style="hair">
        <color indexed="23"/>
      </left>
      <right style="medium">
        <color theme="0" tint="-0.499984740745262"/>
      </right>
      <top style="medium">
        <color theme="0" tint="-0.499984740745262"/>
      </top>
      <bottom style="hair">
        <color indexed="23"/>
      </bottom>
      <diagonal/>
    </border>
    <border>
      <left/>
      <right style="hair">
        <color indexed="23"/>
      </right>
      <top/>
      <bottom style="medium">
        <color theme="0" tint="-0.499984740745262"/>
      </bottom>
      <diagonal/>
    </border>
    <border>
      <left style="medium">
        <color theme="0" tint="-0.499984740745262"/>
      </left>
      <right style="medium">
        <color theme="0" tint="-0.499984740745262"/>
      </right>
      <top style="thin">
        <color rgb="FF808080"/>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34998626667073579"/>
      </left>
      <right style="medium">
        <color theme="0" tint="-0.34998626667073579"/>
      </right>
      <top/>
      <bottom/>
      <diagonal/>
    </border>
    <border>
      <left style="medium">
        <color indexed="23"/>
      </left>
      <right/>
      <top style="hair">
        <color indexed="23"/>
      </top>
      <bottom style="medium">
        <color theme="0" tint="-0.499984740745262"/>
      </bottom>
      <diagonal/>
    </border>
    <border>
      <left/>
      <right/>
      <top style="hair">
        <color indexed="23"/>
      </top>
      <bottom style="medium">
        <color theme="0" tint="-0.499984740745262"/>
      </bottom>
      <diagonal/>
    </border>
    <border>
      <left style="hair">
        <color indexed="23"/>
      </left>
      <right style="medium">
        <color indexed="23"/>
      </right>
      <top style="hair">
        <color indexed="23"/>
      </top>
      <bottom style="medium">
        <color theme="0" tint="-0.499984740745262"/>
      </bottom>
      <diagonal/>
    </border>
    <border>
      <left style="hair">
        <color indexed="23"/>
      </left>
      <right style="medium">
        <color indexed="23"/>
      </right>
      <top style="medium">
        <color indexed="23"/>
      </top>
      <bottom style="hair">
        <color theme="0" tint="-0.499984740745262"/>
      </bottom>
      <diagonal/>
    </border>
    <border>
      <left/>
      <right/>
      <top style="thin">
        <color theme="0" tint="-0.499984740745262"/>
      </top>
      <bottom style="medium">
        <color theme="0" tint="-0.499984740745262"/>
      </bottom>
      <diagonal/>
    </border>
    <border>
      <left style="medium">
        <color rgb="FF808080"/>
      </left>
      <right style="medium">
        <color theme="0" tint="-0.499984740745262"/>
      </right>
      <top/>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diagonal/>
    </border>
  </borders>
  <cellStyleXfs count="2329">
    <xf numFmtId="0" fontId="0" fillId="0" borderId="0"/>
    <xf numFmtId="0" fontId="5" fillId="0" borderId="0"/>
    <xf numFmtId="0" fontId="6" fillId="0" borderId="0" applyNumberFormat="0" applyFill="0" applyBorder="0" applyAlignment="0" applyProtection="0">
      <alignment vertical="top"/>
      <protection locked="0"/>
    </xf>
    <xf numFmtId="0" fontId="5" fillId="0" borderId="0"/>
    <xf numFmtId="43"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5" fillId="0" borderId="0"/>
    <xf numFmtId="9" fontId="5" fillId="0" borderId="0" applyFont="0" applyFill="0" applyBorder="0" applyAlignment="0" applyProtection="0"/>
    <xf numFmtId="0" fontId="14"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5" fillId="0" borderId="0"/>
    <xf numFmtId="0" fontId="5" fillId="0" borderId="0"/>
    <xf numFmtId="0" fontId="5" fillId="0" borderId="0"/>
    <xf numFmtId="0" fontId="14"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xf numFmtId="0" fontId="4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3" fontId="18"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8"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1" fillId="0" borderId="0"/>
    <xf numFmtId="0" fontId="5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8"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8" fillId="0" borderId="0"/>
    <xf numFmtId="0" fontId="48" fillId="0" borderId="0"/>
    <xf numFmtId="0" fontId="48"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8" fillId="0" borderId="0"/>
    <xf numFmtId="0" fontId="51"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2" fillId="0" borderId="0"/>
    <xf numFmtId="0" fontId="48" fillId="0" borderId="0"/>
    <xf numFmtId="0" fontId="4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0" borderId="0"/>
    <xf numFmtId="0" fontId="51" fillId="0" borderId="0"/>
    <xf numFmtId="0" fontId="51" fillId="0" borderId="0"/>
    <xf numFmtId="16" fontId="44" fillId="0" borderId="0">
      <alignment horizontal="center"/>
    </xf>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20" fillId="21"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8" borderId="0" applyNumberFormat="0" applyBorder="0" applyAlignment="0" applyProtection="0"/>
    <xf numFmtId="190" fontId="53" fillId="0" borderId="0" applyFont="0" applyFill="0" applyBorder="0" applyAlignment="0" applyProtection="0"/>
    <xf numFmtId="191" fontId="53" fillId="0" borderId="0" applyFont="0" applyFill="0" applyBorder="0" applyAlignment="0" applyProtection="0"/>
    <xf numFmtId="188" fontId="53" fillId="0" borderId="0" applyFont="0" applyFill="0" applyBorder="0" applyAlignment="0" applyProtection="0"/>
    <xf numFmtId="189" fontId="53" fillId="0" borderId="0" applyFont="0" applyFill="0" applyBorder="0" applyAlignment="0" applyProtection="0"/>
    <xf numFmtId="0" fontId="21" fillId="12" borderId="0" applyNumberFormat="0" applyBorder="0" applyAlignment="0" applyProtection="0"/>
    <xf numFmtId="182" fontId="5" fillId="0" borderId="0" applyFont="0" applyFill="0" applyBorder="0" applyAlignment="0" applyProtection="0">
      <alignment horizontal="left"/>
    </xf>
    <xf numFmtId="182" fontId="5" fillId="0" borderId="0" applyFont="0" applyFill="0" applyBorder="0" applyAlignment="0" applyProtection="0">
      <alignment horizontal="left"/>
    </xf>
    <xf numFmtId="182" fontId="5" fillId="0" borderId="0" applyFont="0" applyFill="0" applyBorder="0" applyAlignment="0" applyProtection="0">
      <alignment horizontal="left"/>
    </xf>
    <xf numFmtId="182" fontId="5" fillId="0" borderId="0" applyFont="0" applyFill="0" applyBorder="0" applyAlignment="0" applyProtection="0">
      <alignment horizontal="left"/>
    </xf>
    <xf numFmtId="0" fontId="54" fillId="0" borderId="0" applyNumberFormat="0" applyFill="0" applyBorder="0" applyAlignment="0" applyProtection="0"/>
    <xf numFmtId="0" fontId="55" fillId="0" borderId="0"/>
    <xf numFmtId="0" fontId="5" fillId="0" borderId="0">
      <alignment vertical="top"/>
    </xf>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9" fontId="5" fillId="0" borderId="0">
      <alignment vertical="top"/>
    </xf>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164" fontId="56" fillId="30" borderId="64"/>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3" fillId="31" borderId="65" applyNumberFormat="0" applyAlignment="0" applyProtection="0"/>
    <xf numFmtId="173" fontId="57" fillId="2" borderId="0">
      <alignment vertical="center"/>
    </xf>
    <xf numFmtId="186" fontId="58" fillId="0" borderId="0"/>
    <xf numFmtId="186" fontId="58" fillId="0" borderId="0"/>
    <xf numFmtId="186" fontId="58" fillId="0" borderId="0"/>
    <xf numFmtId="186" fontId="58" fillId="0" borderId="0"/>
    <xf numFmtId="186" fontId="58" fillId="0" borderId="0"/>
    <xf numFmtId="186" fontId="58" fillId="0" borderId="0"/>
    <xf numFmtId="186" fontId="58" fillId="0" borderId="0"/>
    <xf numFmtId="186" fontId="58" fillId="0" borderId="0"/>
    <xf numFmtId="178" fontId="36" fillId="0" borderId="0"/>
    <xf numFmtId="178" fontId="36" fillId="0" borderId="0"/>
    <xf numFmtId="178" fontId="36" fillId="0" borderId="0"/>
    <xf numFmtId="178" fontId="36"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0" fontId="37" fillId="0" borderId="0" applyNumberFormat="0" applyAlignment="0">
      <alignment horizontal="left"/>
    </xf>
    <xf numFmtId="0" fontId="37" fillId="0" borderId="0" applyNumberFormat="0" applyAlignment="0">
      <alignment horizontal="left"/>
    </xf>
    <xf numFmtId="0" fontId="37" fillId="0" borderId="0" applyNumberFormat="0" applyAlignment="0">
      <alignment horizontal="left"/>
    </xf>
    <xf numFmtId="194" fontId="5" fillId="0" borderId="0" applyFill="0" applyBorder="0" applyProtection="0">
      <alignment vertical="center"/>
    </xf>
    <xf numFmtId="194" fontId="5" fillId="0" borderId="0" applyFill="0" applyBorder="0" applyProtection="0">
      <alignment vertical="center"/>
    </xf>
    <xf numFmtId="194" fontId="5" fillId="0" borderId="0" applyFill="0" applyBorder="0" applyProtection="0">
      <alignment vertical="center"/>
    </xf>
    <xf numFmtId="194" fontId="5" fillId="0" borderId="0" applyFill="0" applyBorder="0" applyProtection="0">
      <alignment vertical="center"/>
    </xf>
    <xf numFmtId="192" fontId="5" fillId="0" borderId="0" applyFill="0" applyBorder="0" applyProtection="0">
      <alignment vertical="center"/>
    </xf>
    <xf numFmtId="192" fontId="5" fillId="0" borderId="0" applyFill="0" applyBorder="0" applyProtection="0">
      <alignment vertical="center"/>
    </xf>
    <xf numFmtId="192" fontId="5" fillId="0" borderId="0" applyFill="0" applyBorder="0" applyProtection="0">
      <alignment vertical="center"/>
    </xf>
    <xf numFmtId="192" fontId="5" fillId="0" borderId="0" applyFill="0" applyBorder="0" applyProtection="0">
      <alignment vertical="center"/>
    </xf>
    <xf numFmtId="193" fontId="5" fillId="0" borderId="0" applyFill="0" applyBorder="0" applyProtection="0">
      <alignment vertical="center"/>
    </xf>
    <xf numFmtId="193" fontId="5" fillId="0" borderId="0" applyFill="0" applyBorder="0" applyProtection="0">
      <alignment vertical="center"/>
    </xf>
    <xf numFmtId="193" fontId="5" fillId="0" borderId="0" applyFill="0" applyBorder="0" applyProtection="0">
      <alignment vertical="center"/>
    </xf>
    <xf numFmtId="193" fontId="5" fillId="0" borderId="0" applyFill="0" applyBorder="0" applyProtection="0">
      <alignment vertical="center"/>
    </xf>
    <xf numFmtId="0" fontId="59" fillId="32" borderId="64">
      <alignment horizontal="right"/>
    </xf>
    <xf numFmtId="0" fontId="12" fillId="0" borderId="0"/>
    <xf numFmtId="2" fontId="60" fillId="32" borderId="64">
      <protection locked="0"/>
    </xf>
    <xf numFmtId="15" fontId="61" fillId="0" borderId="0" applyFont="0" applyFill="0" applyBorder="0" applyAlignment="0" applyProtection="0">
      <protection locked="0"/>
    </xf>
    <xf numFmtId="184" fontId="5" fillId="0" borderId="0">
      <alignment vertical="top"/>
    </xf>
    <xf numFmtId="185" fontId="5" fillId="0" borderId="0">
      <alignment vertical="top"/>
    </xf>
    <xf numFmtId="41" fontId="5" fillId="0" borderId="0" applyFont="0" applyFill="0" applyBorder="0" applyAlignment="0" applyProtection="0"/>
    <xf numFmtId="43" fontId="5" fillId="0" borderId="0" applyFont="0" applyFill="0" applyBorder="0" applyAlignment="0" applyProtection="0"/>
    <xf numFmtId="0" fontId="38" fillId="0" borderId="0" applyNumberFormat="0" applyAlignment="0">
      <alignment horizontal="left"/>
    </xf>
    <xf numFmtId="0" fontId="38" fillId="0" borderId="0" applyNumberFormat="0" applyAlignment="0">
      <alignment horizontal="left"/>
    </xf>
    <xf numFmtId="0" fontId="38" fillId="0" borderId="0" applyNumberFormat="0" applyAlignment="0">
      <alignment horizontal="left"/>
    </xf>
    <xf numFmtId="0" fontId="39" fillId="33" borderId="64"/>
    <xf numFmtId="0" fontId="24" fillId="0" borderId="0" applyNumberFormat="0" applyFill="0" applyBorder="0" applyAlignment="0" applyProtection="0"/>
    <xf numFmtId="0" fontId="51" fillId="0" borderId="0" applyNumberFormat="0" applyFill="0" applyBorder="0" applyAlignment="0" applyProtection="0"/>
    <xf numFmtId="0" fontId="62" fillId="34" borderId="0" applyNumberFormat="0" applyFill="0" applyBorder="0" applyAlignment="0">
      <alignment horizontal="center" vertical="center"/>
    </xf>
    <xf numFmtId="0" fontId="25" fillId="13" borderId="0" applyNumberFormat="0" applyBorder="0" applyAlignment="0" applyProtection="0"/>
    <xf numFmtId="38" fontId="39" fillId="35" borderId="0" applyNumberFormat="0" applyBorder="0" applyAlignment="0" applyProtection="0"/>
    <xf numFmtId="0" fontId="12" fillId="0" borderId="66" applyNumberFormat="0" applyAlignment="0" applyProtection="0">
      <alignment horizontal="left" vertical="center"/>
    </xf>
    <xf numFmtId="0" fontId="12" fillId="0" borderId="67">
      <alignment horizontal="left" vertical="center"/>
    </xf>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63" fillId="0" borderId="0" applyNumberFormat="0" applyFill="0" applyBorder="0" applyAlignment="0" applyProtection="0">
      <protection locked="0"/>
    </xf>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26" fillId="0" borderId="68"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179" fontId="64" fillId="0" borderId="0" applyNumberFormat="0" applyFill="0" applyBorder="0" applyAlignment="0" applyProtection="0">
      <protection locked="0"/>
    </xf>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7" fillId="0" borderId="69"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179" fontId="65" fillId="0" borderId="0" applyNumberFormat="0" applyFill="0" applyBorder="0" applyAlignment="0" applyProtection="0">
      <protection locked="0"/>
    </xf>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0" applyNumberFormat="0" applyFill="0" applyBorder="0" applyAlignment="0" applyProtection="0"/>
    <xf numFmtId="0" fontId="66" fillId="36" borderId="64"/>
    <xf numFmtId="0" fontId="67" fillId="36" borderId="0"/>
    <xf numFmtId="0" fontId="68" fillId="37" borderId="0"/>
    <xf numFmtId="0" fontId="69" fillId="0" borderId="71"/>
    <xf numFmtId="0" fontId="70" fillId="0" borderId="0">
      <alignment vertical="center"/>
    </xf>
    <xf numFmtId="0" fontId="71" fillId="0" borderId="0"/>
    <xf numFmtId="201" fontId="39" fillId="0" borderId="0" applyFill="0" applyBorder="0"/>
    <xf numFmtId="10" fontId="39" fillId="38" borderId="64" applyNumberFormat="0" applyBorder="0" applyAlignment="0" applyProtection="0"/>
    <xf numFmtId="0" fontId="40" fillId="0" borderId="72" applyNumberFormat="0" applyFill="0" applyAlignment="0" applyProtection="0"/>
    <xf numFmtId="0" fontId="40" fillId="0" borderId="72" applyNumberFormat="0" applyFill="0" applyAlignment="0" applyProtection="0"/>
    <xf numFmtId="0" fontId="40" fillId="0" borderId="72" applyNumberFormat="0" applyFill="0" applyAlignment="0" applyProtection="0"/>
    <xf numFmtId="0" fontId="40" fillId="0" borderId="72" applyNumberFormat="0" applyFill="0" applyAlignment="0" applyProtection="0"/>
    <xf numFmtId="0" fontId="40" fillId="0" borderId="72" applyNumberFormat="0" applyFill="0" applyAlignment="0" applyProtection="0"/>
    <xf numFmtId="0" fontId="40" fillId="0" borderId="72" applyNumberFormat="0" applyFill="0" applyAlignment="0" applyProtection="0"/>
    <xf numFmtId="0" fontId="40" fillId="0" borderId="72" applyNumberFormat="0" applyFill="0" applyAlignment="0" applyProtection="0"/>
    <xf numFmtId="0" fontId="40" fillId="0" borderId="72" applyNumberFormat="0" applyFill="0" applyAlignment="0" applyProtection="0"/>
    <xf numFmtId="0" fontId="40" fillId="0" borderId="72" applyNumberFormat="0" applyFill="0" applyAlignment="0" applyProtection="0"/>
    <xf numFmtId="1" fontId="5" fillId="0" borderId="0"/>
    <xf numFmtId="1" fontId="5" fillId="0" borderId="0"/>
    <xf numFmtId="1" fontId="5" fillId="0" borderId="0"/>
    <xf numFmtId="1" fontId="5" fillId="0" borderId="0"/>
    <xf numFmtId="0" fontId="5" fillId="0" borderId="0" applyFont="0" applyFill="0" applyBorder="0" applyAlignment="0" applyProtection="0"/>
    <xf numFmtId="38" fontId="72" fillId="0" borderId="0"/>
    <xf numFmtId="38" fontId="73" fillId="0" borderId="0"/>
    <xf numFmtId="38" fontId="74" fillId="0" borderId="0"/>
    <xf numFmtId="38" fontId="75" fillId="0" borderId="0"/>
    <xf numFmtId="0" fontId="76" fillId="0" borderId="0"/>
    <xf numFmtId="0" fontId="76" fillId="0" borderId="0"/>
    <xf numFmtId="0" fontId="77" fillId="0" borderId="0"/>
    <xf numFmtId="0" fontId="35" fillId="0" borderId="0" applyNumberFormat="0" applyFont="0" applyFill="0" applyBorder="0" applyProtection="0">
      <alignment horizontal="left" vertical="center"/>
    </xf>
    <xf numFmtId="0" fontId="29" fillId="0" borderId="73" applyNumberFormat="0" applyFill="0" applyAlignment="0" applyProtection="0"/>
    <xf numFmtId="0" fontId="78" fillId="0" borderId="0" applyNumberFormat="0" applyFill="0" applyBorder="0" applyProtection="0">
      <alignment horizontal="left" vertical="center"/>
    </xf>
    <xf numFmtId="0" fontId="79" fillId="0" borderId="0" applyNumberFormat="0" applyBorder="0" applyProtection="0">
      <alignment vertical="top"/>
    </xf>
    <xf numFmtId="203" fontId="39" fillId="0" borderId="0" applyFill="0" applyBorder="0" applyProtection="0"/>
    <xf numFmtId="4" fontId="46"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9" fillId="0" borderId="0"/>
    <xf numFmtId="0" fontId="5" fillId="39" borderId="74"/>
    <xf numFmtId="0" fontId="5" fillId="39" borderId="74"/>
    <xf numFmtId="0" fontId="5" fillId="39" borderId="74"/>
    <xf numFmtId="0" fontId="5" fillId="39" borderId="74"/>
    <xf numFmtId="0" fontId="41" fillId="0" borderId="0" applyFont="0" applyFill="0" applyBorder="0" applyAlignment="0" applyProtection="0"/>
    <xf numFmtId="0" fontId="41" fillId="0" borderId="0" applyFont="0" applyFill="0" applyBorder="0" applyAlignment="0" applyProtection="0"/>
    <xf numFmtId="17" fontId="11" fillId="0" borderId="0">
      <alignment horizontal="center"/>
    </xf>
    <xf numFmtId="197" fontId="39" fillId="0" borderId="0" applyFill="0" applyBorder="0"/>
    <xf numFmtId="198" fontId="39" fillId="0" borderId="0"/>
    <xf numFmtId="200" fontId="39" fillId="0" borderId="0" applyFill="0" applyAlignment="0"/>
    <xf numFmtId="0" fontId="80" fillId="0" borderId="0"/>
    <xf numFmtId="0" fontId="30" fillId="40" borderId="0" applyNumberFormat="0" applyBorder="0" applyAlignment="0" applyProtection="0"/>
    <xf numFmtId="37" fontId="81" fillId="0" borderId="0"/>
    <xf numFmtId="0" fontId="42" fillId="0" borderId="0"/>
    <xf numFmtId="174"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4" fillId="0" borderId="0"/>
    <xf numFmtId="0" fontId="5" fillId="0" borderId="0"/>
    <xf numFmtId="0" fontId="5" fillId="0" borderId="0"/>
    <xf numFmtId="0" fontId="5" fillId="0" borderId="0"/>
    <xf numFmtId="0" fontId="5" fillId="0" borderId="0"/>
    <xf numFmtId="0" fontId="50" fillId="0" borderId="0"/>
    <xf numFmtId="177" fontId="43" fillId="0" borderId="0" applyNumberFormat="0" applyFill="0" applyBorder="0" applyAlignment="0" applyProtection="0"/>
    <xf numFmtId="177" fontId="43" fillId="0" borderId="0" applyNumberFormat="0" applyFill="0" applyBorder="0" applyAlignment="0" applyProtection="0"/>
    <xf numFmtId="177" fontId="43" fillId="0" borderId="0" applyNumberForma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195" fontId="5" fillId="0" borderId="0" applyFill="0" applyBorder="0" applyProtection="0">
      <alignment vertical="center"/>
    </xf>
    <xf numFmtId="195" fontId="5" fillId="0" borderId="0" applyFill="0" applyBorder="0" applyProtection="0">
      <alignment vertical="center"/>
    </xf>
    <xf numFmtId="195" fontId="5" fillId="0" borderId="0" applyFill="0" applyBorder="0" applyProtection="0">
      <alignment vertical="center"/>
    </xf>
    <xf numFmtId="195" fontId="5" fillId="0" borderId="0" applyFill="0" applyBorder="0" applyProtection="0">
      <alignment vertical="center"/>
    </xf>
    <xf numFmtId="164" fontId="5" fillId="32" borderId="64"/>
    <xf numFmtId="0" fontId="31" fillId="29" borderId="76" applyNumberFormat="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9" fillId="0" borderId="0">
      <alignment horizontal="center"/>
    </xf>
    <xf numFmtId="181" fontId="17" fillId="2" borderId="77" applyFont="0" applyFill="0" applyBorder="0" applyAlignment="0" applyProtection="0">
      <alignment horizontal="center" vertical="center"/>
    </xf>
    <xf numFmtId="3" fontId="5" fillId="0" borderId="0"/>
    <xf numFmtId="0" fontId="39" fillId="35" borderId="64"/>
    <xf numFmtId="0" fontId="44" fillId="0" borderId="0" applyFill="0" applyBorder="0">
      <alignment vertical="top"/>
    </xf>
    <xf numFmtId="0" fontId="46" fillId="0" borderId="0" applyFill="0" applyBorder="0">
      <alignment vertical="top"/>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0" fontId="44" fillId="0" borderId="0" applyNumberFormat="0" applyFont="0" applyFill="0" applyBorder="0" applyAlignment="0" applyProtection="0">
      <alignment horizontal="left"/>
    </xf>
    <xf numFmtId="15"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4" fontId="44" fillId="0" borderId="0" applyFont="0" applyFill="0" applyBorder="0" applyAlignment="0" applyProtection="0"/>
    <xf numFmtId="38" fontId="5" fillId="0" borderId="0" applyFill="0" applyBorder="0">
      <alignment horizontal="center" vertical="top"/>
    </xf>
    <xf numFmtId="49" fontId="18" fillId="0" borderId="0">
      <alignment horizontal="righ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5" fillId="0" borderId="0" applyNumberFormat="0" applyFill="0" applyBorder="0" applyAlignment="0" applyProtection="0">
      <alignment horizontal="left"/>
    </xf>
    <xf numFmtId="0" fontId="12" fillId="0" borderId="0"/>
    <xf numFmtId="0" fontId="82" fillId="41" borderId="0"/>
    <xf numFmtId="0" fontId="82" fillId="41" borderId="0">
      <alignment wrapText="1"/>
    </xf>
    <xf numFmtId="0" fontId="83" fillId="2" borderId="0"/>
    <xf numFmtId="0" fontId="84" fillId="35" borderId="78"/>
    <xf numFmtId="0" fontId="5" fillId="0" borderId="0" applyFill="0" applyBorder="0" applyProtection="0">
      <alignment horizontal="centerContinuous" vertical="top"/>
    </xf>
    <xf numFmtId="0" fontId="5" fillId="0" borderId="0" applyFill="0" applyBorder="0" applyProtection="0">
      <alignment horizontal="centerContinuous" vertical="top"/>
    </xf>
    <xf numFmtId="0" fontId="5" fillId="0" borderId="0" applyFill="0" applyBorder="0" applyProtection="0">
      <alignment horizontal="centerContinuous" vertical="top"/>
    </xf>
    <xf numFmtId="0" fontId="5" fillId="0" borderId="0" applyFill="0" applyBorder="0" applyProtection="0">
      <alignment horizontal="centerContinuous" vertical="top"/>
    </xf>
    <xf numFmtId="179" fontId="85" fillId="0" borderId="0" applyNumberFormat="0" applyFont="0" applyBorder="0">
      <alignment horizontal="left"/>
    </xf>
    <xf numFmtId="0" fontId="5" fillId="0" borderId="0" applyFill="0" applyBorder="0" applyProtection="0">
      <alignment horizontal="left"/>
    </xf>
    <xf numFmtId="0" fontId="5" fillId="0" borderId="0" applyFill="0" applyBorder="0" applyProtection="0">
      <alignment horizontal="left"/>
    </xf>
    <xf numFmtId="0" fontId="5" fillId="0" borderId="0" applyFill="0" applyBorder="0" applyProtection="0">
      <alignment horizontal="left"/>
    </xf>
    <xf numFmtId="0" fontId="5" fillId="0" borderId="0" applyFill="0" applyBorder="0" applyProtection="0">
      <alignment horizontal="left"/>
    </xf>
    <xf numFmtId="3" fontId="39" fillId="0" borderId="0"/>
    <xf numFmtId="1" fontId="49" fillId="0" borderId="0">
      <alignment vertical="center"/>
    </xf>
    <xf numFmtId="0" fontId="5" fillId="0" borderId="0"/>
    <xf numFmtId="0" fontId="5" fillId="42" borderId="64"/>
    <xf numFmtId="0" fontId="86" fillId="0" borderId="64">
      <alignment horizontal="center"/>
    </xf>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6" fillId="0" borderId="0">
      <alignment horizontal="center" vertical="center"/>
    </xf>
    <xf numFmtId="0" fontId="87" fillId="43" borderId="0" applyNumberFormat="0" applyFill="0">
      <alignment horizontal="left" vertical="center"/>
    </xf>
    <xf numFmtId="0" fontId="88" fillId="0" borderId="0" applyNumberFormat="0" applyBorder="0" applyProtection="0">
      <alignment vertical="top"/>
    </xf>
    <xf numFmtId="0" fontId="89" fillId="0" borderId="0">
      <alignment vertical="top"/>
    </xf>
    <xf numFmtId="0" fontId="90" fillId="37" borderId="0"/>
    <xf numFmtId="0" fontId="15" fillId="0" borderId="0"/>
    <xf numFmtId="0" fontId="91" fillId="35" borderId="79"/>
    <xf numFmtId="40" fontId="45" fillId="0" borderId="0" applyBorder="0">
      <alignment horizontal="right"/>
    </xf>
    <xf numFmtId="168" fontId="70" fillId="0" borderId="0"/>
    <xf numFmtId="0" fontId="77" fillId="42" borderId="64">
      <alignment horizontal="right"/>
    </xf>
    <xf numFmtId="202" fontId="39" fillId="0" borderId="0" applyFill="0" applyBorder="0" applyProtection="0"/>
    <xf numFmtId="3" fontId="92" fillId="0" borderId="0" applyNumberFormat="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4" fontId="5" fillId="0" borderId="0"/>
    <xf numFmtId="0" fontId="32" fillId="0" borderId="0" applyNumberFormat="0" applyFill="0" applyBorder="0" applyAlignment="0" applyProtection="0"/>
    <xf numFmtId="3" fontId="93" fillId="0" borderId="0"/>
    <xf numFmtId="0" fontId="5" fillId="35" borderId="0" applyNumberFormat="0" applyFont="0" applyBorder="0" applyAlignment="0"/>
    <xf numFmtId="0" fontId="5" fillId="35" borderId="0" applyNumberFormat="0" applyFont="0" applyBorder="0" applyAlignment="0"/>
    <xf numFmtId="0" fontId="5" fillId="35" borderId="0" applyNumberFormat="0" applyFont="0" applyBorder="0" applyAlignment="0"/>
    <xf numFmtId="0" fontId="5" fillId="35" borderId="0" applyNumberFormat="0" applyFont="0" applyBorder="0" applyAlignment="0"/>
    <xf numFmtId="0" fontId="92" fillId="0" borderId="67">
      <alignment horizontal="right" wrapText="1"/>
    </xf>
    <xf numFmtId="0" fontId="33" fillId="0" borderId="80" applyNumberFormat="0" applyFill="0" applyAlignment="0" applyProtection="0"/>
    <xf numFmtId="0" fontId="11" fillId="0" borderId="0"/>
    <xf numFmtId="3" fontId="92" fillId="0" borderId="71" applyNumberFormat="0"/>
    <xf numFmtId="164" fontId="5" fillId="0" borderId="81"/>
    <xf numFmtId="0" fontId="94" fillId="44" borderId="64"/>
    <xf numFmtId="0" fontId="5" fillId="0" borderId="0">
      <alignment horizontal="center"/>
    </xf>
    <xf numFmtId="0" fontId="5" fillId="0" borderId="0">
      <alignment horizontal="center"/>
    </xf>
    <xf numFmtId="0" fontId="5" fillId="0" borderId="0">
      <alignment horizontal="center"/>
    </xf>
    <xf numFmtId="0" fontId="5" fillId="0" borderId="0">
      <alignment horizontal="center"/>
    </xf>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0" fontId="34" fillId="0" borderId="0" applyNumberFormat="0" applyFill="0" applyBorder="0" applyAlignment="0" applyProtection="0"/>
    <xf numFmtId="0" fontId="41" fillId="0" borderId="0" applyNumberFormat="0" applyFont="0" applyFill="0" applyBorder="0" applyProtection="0">
      <alignment horizontal="center" vertical="center" wrapText="1"/>
    </xf>
    <xf numFmtId="0" fontId="41" fillId="0" borderId="0" applyNumberFormat="0" applyFont="0" applyFill="0" applyBorder="0" applyProtection="0">
      <alignment horizontal="center" vertical="center" wrapText="1"/>
    </xf>
    <xf numFmtId="0" fontId="41" fillId="0" borderId="0" applyNumberFormat="0" applyFont="0" applyFill="0" applyBorder="0" applyProtection="0">
      <alignment horizontal="center" vertical="center" wrapText="1"/>
    </xf>
    <xf numFmtId="187" fontId="35" fillId="0" borderId="0"/>
    <xf numFmtId="187" fontId="35" fillId="0" borderId="0"/>
    <xf numFmtId="187" fontId="35" fillId="0" borderId="0"/>
    <xf numFmtId="187" fontId="35" fillId="0" borderId="0"/>
    <xf numFmtId="0" fontId="11" fillId="0" borderId="0">
      <alignment horizontal="center"/>
    </xf>
    <xf numFmtId="196" fontId="11" fillId="0" borderId="0"/>
    <xf numFmtId="199" fontId="39" fillId="0" borderId="0" applyFill="0" applyProtection="0"/>
    <xf numFmtId="176" fontId="11" fillId="0" borderId="79" applyFont="0" applyFill="0" applyBorder="0" applyAlignment="0" applyProtection="0">
      <alignment vertical="top" wrapText="1"/>
    </xf>
    <xf numFmtId="41" fontId="51" fillId="0" borderId="0" applyFont="0" applyFill="0" applyBorder="0" applyAlignment="0" applyProtection="0"/>
    <xf numFmtId="43" fontId="51" fillId="0" borderId="0" applyFont="0" applyFill="0" applyBorder="0" applyAlignment="0" applyProtection="0"/>
    <xf numFmtId="41" fontId="95" fillId="0" borderId="0" applyFont="0" applyFill="0" applyBorder="0" applyAlignment="0" applyProtection="0"/>
    <xf numFmtId="43" fontId="95"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95" fillId="0" borderId="0"/>
    <xf numFmtId="0" fontId="95" fillId="0" borderId="0"/>
    <xf numFmtId="41" fontId="5" fillId="0" borderId="0" applyFont="0" applyFill="0" applyBorder="0" applyAlignment="0" applyProtection="0"/>
    <xf numFmtId="0" fontId="40" fillId="0" borderId="72" applyNumberFormat="0" applyFill="0" applyAlignment="0" applyProtection="0"/>
    <xf numFmtId="0" fontId="40" fillId="0" borderId="72" applyNumberFormat="0" applyFill="0" applyAlignment="0" applyProtection="0"/>
    <xf numFmtId="0" fontId="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14"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Fill="0" applyBorder="0" applyAlignment="0" applyProtection="0"/>
    <xf numFmtId="0" fontId="5" fillId="0" borderId="0"/>
    <xf numFmtId="0" fontId="8" fillId="0" borderId="0">
      <alignment vertical="top"/>
    </xf>
    <xf numFmtId="0" fontId="5" fillId="0" borderId="0" applyNumberFormat="0" applyFill="0" applyBorder="0" applyAlignment="0" applyProtection="0"/>
    <xf numFmtId="0" fontId="5" fillId="0" borderId="0"/>
    <xf numFmtId="0" fontId="5" fillId="0" borderId="0"/>
    <xf numFmtId="0" fontId="5" fillId="0" borderId="0"/>
    <xf numFmtId="0" fontId="51" fillId="0" borderId="0"/>
    <xf numFmtId="0" fontId="48" fillId="0" borderId="0"/>
    <xf numFmtId="0" fontId="48" fillId="0" borderId="0"/>
    <xf numFmtId="0" fontId="5" fillId="0" borderId="0"/>
    <xf numFmtId="0" fontId="50" fillId="0" borderId="0" applyNumberFormat="0" applyFont="0" applyFill="0" applyBorder="0" applyAlignment="0" applyProtection="0"/>
    <xf numFmtId="0" fontId="5" fillId="0" borderId="0"/>
    <xf numFmtId="0" fontId="48" fillId="0" borderId="0"/>
    <xf numFmtId="38" fontId="44" fillId="0" borderId="0" applyFont="0" applyFill="0" applyBorder="0" applyAlignment="0" applyProtection="0"/>
    <xf numFmtId="0" fontId="5" fillId="0" borderId="0" applyNumberFormat="0" applyFill="0" applyBorder="0" applyAlignment="0" applyProtection="0"/>
    <xf numFmtId="0" fontId="48" fillId="0" borderId="0"/>
    <xf numFmtId="0" fontId="5" fillId="0" borderId="0"/>
    <xf numFmtId="0" fontId="5" fillId="0" borderId="0"/>
    <xf numFmtId="0" fontId="5" fillId="0" borderId="0"/>
    <xf numFmtId="0" fontId="50" fillId="0" borderId="0" applyNumberFormat="0" applyFont="0" applyFill="0" applyBorder="0" applyAlignment="0" applyProtection="0"/>
    <xf numFmtId="0" fontId="48"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48" fillId="0" borderId="0"/>
    <xf numFmtId="0" fontId="48"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48"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8" fillId="0" borderId="0"/>
    <xf numFmtId="0" fontId="5" fillId="0" borderId="0"/>
    <xf numFmtId="0" fontId="5" fillId="0" borderId="0" applyNumberFormat="0" applyFill="0" applyBorder="0" applyAlignment="0" applyProtection="0"/>
    <xf numFmtId="0" fontId="48" fillId="0" borderId="0"/>
    <xf numFmtId="0" fontId="5" fillId="0" borderId="0" applyNumberFormat="0" applyFill="0" applyBorder="0" applyAlignment="0" applyProtection="0"/>
    <xf numFmtId="0" fontId="48" fillId="0" borderId="0"/>
    <xf numFmtId="0" fontId="48"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10" fillId="46" borderId="0" applyNumberFormat="0" applyBorder="0" applyAlignment="0" applyProtection="0"/>
    <xf numFmtId="0" fontId="10" fillId="46" borderId="0" applyNumberFormat="0" applyBorder="0" applyAlignment="0" applyProtection="0"/>
    <xf numFmtId="0" fontId="20" fillId="47" borderId="0" applyNumberFormat="0" applyBorder="0" applyAlignment="0" applyProtection="0"/>
    <xf numFmtId="0" fontId="10" fillId="48" borderId="0" applyNumberFormat="0" applyBorder="0" applyAlignment="0" applyProtection="0"/>
    <xf numFmtId="0" fontId="10" fillId="49" borderId="0" applyNumberFormat="0" applyBorder="0" applyAlignment="0" applyProtection="0"/>
    <xf numFmtId="0" fontId="20" fillId="50" borderId="0" applyNumberFormat="0" applyBorder="0" applyAlignment="0" applyProtection="0"/>
    <xf numFmtId="0" fontId="10" fillId="48" borderId="0" applyNumberFormat="0" applyBorder="0" applyAlignment="0" applyProtection="0"/>
    <xf numFmtId="0" fontId="10" fillId="51" borderId="0" applyNumberFormat="0" applyBorder="0" applyAlignment="0" applyProtection="0"/>
    <xf numFmtId="0" fontId="20" fillId="49" borderId="0" applyNumberFormat="0" applyBorder="0" applyAlignment="0" applyProtection="0"/>
    <xf numFmtId="0" fontId="10" fillId="46" borderId="0" applyNumberFormat="0" applyBorder="0" applyAlignment="0" applyProtection="0"/>
    <xf numFmtId="0" fontId="10" fillId="49" borderId="0" applyNumberFormat="0" applyBorder="0" applyAlignment="0" applyProtection="0"/>
    <xf numFmtId="0" fontId="20" fillId="49" borderId="0" applyNumberFormat="0" applyBorder="0" applyAlignment="0" applyProtection="0"/>
    <xf numFmtId="0" fontId="10" fillId="52" borderId="0" applyNumberFormat="0" applyBorder="0" applyAlignment="0" applyProtection="0"/>
    <xf numFmtId="0" fontId="10" fillId="46" borderId="0" applyNumberFormat="0" applyBorder="0" applyAlignment="0" applyProtection="0"/>
    <xf numFmtId="0" fontId="20" fillId="47" borderId="0" applyNumberFormat="0" applyBorder="0" applyAlignment="0" applyProtection="0"/>
    <xf numFmtId="0" fontId="10" fillId="48" borderId="0" applyNumberFormat="0" applyBorder="0" applyAlignment="0" applyProtection="0"/>
    <xf numFmtId="0" fontId="10" fillId="53" borderId="0" applyNumberFormat="0" applyBorder="0" applyAlignment="0" applyProtection="0"/>
    <xf numFmtId="0" fontId="20" fillId="53" borderId="0" applyNumberFormat="0" applyBorder="0" applyAlignment="0" applyProtection="0"/>
    <xf numFmtId="49" fontId="96" fillId="0" borderId="0" applyBorder="0" applyProtection="0">
      <alignment horizontal="center" wrapText="1"/>
    </xf>
    <xf numFmtId="172" fontId="5" fillId="54" borderId="82" applyNumberFormat="0">
      <alignment vertical="center"/>
    </xf>
    <xf numFmtId="204" fontId="5" fillId="38" borderId="82" applyNumberFormat="0">
      <alignment vertical="center"/>
    </xf>
    <xf numFmtId="1" fontId="5" fillId="55" borderId="82" applyNumberFormat="0">
      <alignment vertical="center"/>
    </xf>
    <xf numFmtId="172" fontId="5" fillId="56" borderId="82" applyNumberFormat="0">
      <alignment vertical="center"/>
    </xf>
    <xf numFmtId="172" fontId="5" fillId="35" borderId="82" applyNumberFormat="0">
      <alignment vertical="center"/>
    </xf>
    <xf numFmtId="205" fontId="17" fillId="45" borderId="0" applyNumberFormat="0">
      <alignment vertical="center"/>
    </xf>
    <xf numFmtId="205" fontId="17" fillId="2" borderId="0" applyNumberFormat="0">
      <alignment vertical="center"/>
    </xf>
    <xf numFmtId="3" fontId="5" fillId="0" borderId="82" applyNumberFormat="0">
      <alignment vertical="center"/>
    </xf>
    <xf numFmtId="205" fontId="17" fillId="0" borderId="82">
      <alignment vertical="center"/>
    </xf>
    <xf numFmtId="3" fontId="17" fillId="0" borderId="82" applyNumberFormat="0">
      <alignment vertical="center"/>
    </xf>
    <xf numFmtId="3" fontId="5" fillId="32" borderId="0"/>
    <xf numFmtId="173" fontId="97" fillId="0" borderId="0"/>
    <xf numFmtId="43" fontId="10" fillId="0" borderId="0" applyFont="0" applyFill="0" applyBorder="0" applyAlignment="0" applyProtection="0"/>
    <xf numFmtId="206" fontId="95" fillId="0" borderId="0"/>
    <xf numFmtId="206" fontId="95" fillId="0" borderId="0"/>
    <xf numFmtId="206" fontId="95" fillId="0" borderId="0"/>
    <xf numFmtId="206" fontId="95" fillId="0" borderId="0"/>
    <xf numFmtId="206" fontId="95" fillId="0" borderId="0"/>
    <xf numFmtId="206" fontId="95" fillId="0" borderId="0"/>
    <xf numFmtId="206" fontId="95" fillId="0" borderId="0"/>
    <xf numFmtId="206" fontId="95" fillId="0" borderId="0"/>
    <xf numFmtId="207" fontId="98" fillId="0" borderId="0" applyFont="0" applyFill="0" applyBorder="0" applyAlignment="0" applyProtection="0">
      <alignment horizontal="right"/>
    </xf>
    <xf numFmtId="208" fontId="98" fillId="0" borderId="0" applyFont="0" applyFill="0" applyBorder="0" applyAlignment="0" applyProtection="0"/>
    <xf numFmtId="0" fontId="98" fillId="0" borderId="0" applyFont="0" applyFill="0" applyBorder="0" applyAlignment="0" applyProtection="0">
      <alignment horizontal="right"/>
    </xf>
    <xf numFmtId="209" fontId="98" fillId="0" borderId="0" applyFont="0" applyFill="0" applyBorder="0" applyAlignment="0" applyProtection="0">
      <alignment horizontal="right"/>
    </xf>
    <xf numFmtId="43" fontId="14" fillId="0" borderId="0" applyFont="0" applyFill="0" applyBorder="0" applyAlignment="0" applyProtection="0"/>
    <xf numFmtId="43" fontId="14" fillId="0" borderId="0" applyFont="0" applyFill="0" applyBorder="0" applyAlignment="0" applyProtection="0"/>
    <xf numFmtId="210" fontId="98" fillId="0" borderId="0" applyFont="0" applyFill="0" applyBorder="0" applyAlignment="0" applyProtection="0">
      <alignment horizontal="right"/>
    </xf>
    <xf numFmtId="211" fontId="98" fillId="0" borderId="0" applyFont="0" applyFill="0" applyBorder="0" applyAlignment="0" applyProtection="0">
      <alignment horizontal="right"/>
    </xf>
    <xf numFmtId="212" fontId="39" fillId="0" borderId="0" applyFont="0" applyFill="0" applyBorder="0">
      <alignment horizontal="right" vertical="center"/>
    </xf>
    <xf numFmtId="0" fontId="35" fillId="38" borderId="83" applyBorder="0" applyAlignment="0">
      <alignment horizontal="right"/>
      <protection locked="0"/>
    </xf>
    <xf numFmtId="14" fontId="39" fillId="0" borderId="0" applyFill="0" applyBorder="0" applyAlignment="0" applyProtection="0"/>
    <xf numFmtId="213" fontId="98" fillId="0" borderId="0" applyFont="0" applyFill="0" applyBorder="0" applyAlignment="0" applyProtection="0"/>
    <xf numFmtId="214" fontId="98" fillId="0" borderId="84" applyNumberFormat="0" applyFont="0" applyFill="0" applyAlignment="0" applyProtection="0"/>
    <xf numFmtId="0" fontId="33" fillId="57" borderId="0" applyNumberFormat="0" applyBorder="0" applyAlignment="0" applyProtection="0"/>
    <xf numFmtId="0" fontId="33" fillId="58" borderId="0" applyNumberFormat="0" applyBorder="0" applyAlignment="0" applyProtection="0"/>
    <xf numFmtId="0" fontId="33" fillId="59" borderId="0" applyNumberFormat="0" applyBorder="0" applyAlignment="0" applyProtection="0"/>
    <xf numFmtId="0" fontId="5" fillId="0" borderId="0" applyNumberFormat="0" applyAlignment="0">
      <alignment horizontal="left"/>
    </xf>
    <xf numFmtId="215" fontId="39" fillId="0" borderId="0" applyFont="0" applyFill="0" applyBorder="0" applyAlignment="0" applyProtection="0"/>
    <xf numFmtId="0" fontId="5" fillId="60" borderId="85" applyNumberFormat="0">
      <alignment vertical="center"/>
    </xf>
    <xf numFmtId="0" fontId="17" fillId="61" borderId="0">
      <alignment vertical="center"/>
    </xf>
    <xf numFmtId="0" fontId="17" fillId="61" borderId="86" applyNumberFormat="0">
      <alignment vertical="center"/>
    </xf>
    <xf numFmtId="0" fontId="5" fillId="35" borderId="76" applyNumberFormat="0">
      <alignment vertical="center"/>
    </xf>
    <xf numFmtId="205" fontId="17" fillId="35" borderId="0" applyNumberFormat="0">
      <alignment vertical="center"/>
    </xf>
    <xf numFmtId="205" fontId="17" fillId="35" borderId="0" applyNumberFormat="0">
      <alignment vertical="center"/>
    </xf>
    <xf numFmtId="0" fontId="17" fillId="35" borderId="76" applyNumberFormat="0">
      <alignment vertical="center"/>
    </xf>
    <xf numFmtId="0" fontId="99" fillId="0" borderId="0" applyFill="0" applyBorder="0" applyProtection="0">
      <alignment horizontal="left"/>
    </xf>
    <xf numFmtId="205" fontId="17" fillId="0" borderId="0">
      <alignment vertical="center"/>
      <protection locked="0"/>
    </xf>
    <xf numFmtId="205" fontId="17" fillId="0" borderId="0">
      <alignment vertical="center"/>
      <protection locked="0"/>
    </xf>
    <xf numFmtId="216" fontId="17" fillId="0" borderId="0">
      <alignment vertical="center"/>
      <protection locked="0"/>
    </xf>
    <xf numFmtId="172" fontId="17" fillId="0" borderId="87">
      <alignment vertical="center"/>
    </xf>
    <xf numFmtId="0" fontId="100" fillId="35" borderId="88" applyNumberFormat="0">
      <alignment vertical="center"/>
    </xf>
    <xf numFmtId="205" fontId="101" fillId="37" borderId="0" applyNumberFormat="0">
      <alignment vertical="center"/>
    </xf>
    <xf numFmtId="0" fontId="101" fillId="37" borderId="88" applyNumberFormat="0">
      <alignment vertical="center"/>
    </xf>
    <xf numFmtId="217" fontId="98" fillId="0" borderId="0" applyFont="0" applyFill="0" applyBorder="0" applyAlignment="0" applyProtection="0">
      <alignment horizontal="right"/>
    </xf>
    <xf numFmtId="0" fontId="102" fillId="0" borderId="0" applyProtection="0">
      <alignment horizontal="right"/>
    </xf>
    <xf numFmtId="172" fontId="103" fillId="32" borderId="89" applyNumberFormat="0">
      <alignment vertical="center"/>
      <protection locked="0"/>
    </xf>
    <xf numFmtId="43" fontId="17" fillId="33" borderId="0" applyNumberFormat="0">
      <alignment vertical="center"/>
      <protection locked="0"/>
    </xf>
    <xf numFmtId="172" fontId="17" fillId="33" borderId="89" applyNumberFormat="0">
      <alignment vertical="center"/>
      <protection locked="0"/>
    </xf>
    <xf numFmtId="0" fontId="103" fillId="62" borderId="89" applyNumberFormat="0">
      <alignment vertical="center"/>
      <protection locked="0"/>
    </xf>
    <xf numFmtId="0" fontId="17" fillId="54" borderId="0" applyNumberFormat="0">
      <alignment vertical="center"/>
      <protection locked="0"/>
    </xf>
    <xf numFmtId="0" fontId="17" fillId="54" borderId="89" applyNumberFormat="0">
      <alignment vertical="center"/>
      <protection locked="0"/>
    </xf>
    <xf numFmtId="43" fontId="39" fillId="0" borderId="0" applyFont="0" applyFill="0" applyBorder="0" applyAlignment="0" applyProtection="0"/>
    <xf numFmtId="0" fontId="46" fillId="0" borderId="0"/>
    <xf numFmtId="3" fontId="104" fillId="0" borderId="0"/>
    <xf numFmtId="172" fontId="5" fillId="0" borderId="0" applyFont="0" applyFill="0" applyBorder="0" applyAlignment="0" applyProtection="0"/>
    <xf numFmtId="0" fontId="5" fillId="0" borderId="0" applyProtection="0"/>
    <xf numFmtId="218" fontId="98" fillId="0" borderId="0" applyFont="0" applyFill="0" applyBorder="0" applyAlignment="0" applyProtection="0">
      <alignment horizontal="right"/>
    </xf>
    <xf numFmtId="0" fontId="103" fillId="54" borderId="90" applyNumberFormat="0" applyFont="0" applyFill="0" applyAlignment="0" applyProtection="0">
      <alignment vertical="center"/>
      <protection locked="0"/>
    </xf>
    <xf numFmtId="0" fontId="106" fillId="0" borderId="0" applyNumberFormat="0" applyBorder="0">
      <alignment horizontal="left" vertical="top"/>
    </xf>
    <xf numFmtId="0" fontId="107" fillId="54" borderId="90" applyNumberFormat="0" applyFill="0" applyAlignment="0" applyProtection="0">
      <alignment vertical="center"/>
      <protection locked="0"/>
    </xf>
    <xf numFmtId="37" fontId="35" fillId="0" borderId="0" applyAlignment="0"/>
    <xf numFmtId="0" fontId="5" fillId="0" borderId="0"/>
    <xf numFmtId="0" fontId="117" fillId="0" borderId="0"/>
    <xf numFmtId="37" fontId="36" fillId="0" borderId="0" applyNumberFormat="0" applyFill="0" applyAlignment="0"/>
    <xf numFmtId="219" fontId="18" fillId="0" borderId="0" applyFont="0" applyFill="0" applyBorder="0" applyAlignment="0" applyProtection="0">
      <alignment vertical="center"/>
    </xf>
    <xf numFmtId="1" fontId="108" fillId="0" borderId="0" applyProtection="0">
      <alignment horizontal="right" vertical="center"/>
    </xf>
    <xf numFmtId="9" fontId="14" fillId="0" borderId="0" applyFont="0" applyFill="0" applyBorder="0" applyAlignment="0" applyProtection="0"/>
    <xf numFmtId="9" fontId="14" fillId="0" borderId="0" applyFont="0" applyFill="0" applyBorder="0" applyAlignment="0" applyProtection="0"/>
    <xf numFmtId="0" fontId="5" fillId="0" borderId="0"/>
    <xf numFmtId="0" fontId="109" fillId="0" borderId="0" applyNumberFormat="0" applyFill="0" applyBorder="0" applyAlignment="0" applyProtection="0"/>
    <xf numFmtId="0" fontId="5" fillId="0" borderId="0"/>
    <xf numFmtId="178" fontId="35" fillId="63" borderId="0"/>
    <xf numFmtId="3" fontId="57" fillId="0" borderId="0" applyNumberFormat="0" applyFill="0" applyBorder="0" applyAlignment="0" applyProtection="0">
      <alignment vertical="center"/>
    </xf>
    <xf numFmtId="40" fontId="5" fillId="0" borderId="0" applyBorder="0">
      <alignment horizontal="right"/>
    </xf>
    <xf numFmtId="172" fontId="110" fillId="0" borderId="91">
      <alignment vertical="center"/>
    </xf>
    <xf numFmtId="40" fontId="5" fillId="0" borderId="0" applyBorder="0">
      <alignment horizontal="right"/>
    </xf>
    <xf numFmtId="0" fontId="70" fillId="0" borderId="0"/>
    <xf numFmtId="0" fontId="111" fillId="0" borderId="0" applyBorder="0" applyProtection="0">
      <alignment vertical="center"/>
    </xf>
    <xf numFmtId="214" fontId="111" fillId="0" borderId="71" applyBorder="0" applyProtection="0">
      <alignment horizontal="right" vertical="center"/>
    </xf>
    <xf numFmtId="0" fontId="112" fillId="64" borderId="0" applyBorder="0" applyProtection="0">
      <alignment horizontal="centerContinuous" vertical="center"/>
    </xf>
    <xf numFmtId="0" fontId="112" fillId="36" borderId="71" applyBorder="0" applyProtection="0">
      <alignment horizontal="centerContinuous" vertical="center"/>
    </xf>
    <xf numFmtId="0" fontId="113" fillId="0" borderId="0" applyFill="0" applyBorder="0" applyProtection="0">
      <alignment horizontal="left"/>
    </xf>
    <xf numFmtId="0" fontId="99" fillId="0" borderId="79" applyFill="0" applyBorder="0" applyProtection="0">
      <alignment horizontal="left" vertical="top"/>
    </xf>
    <xf numFmtId="172" fontId="114" fillId="65" borderId="0" applyNumberFormat="0">
      <alignment vertical="center"/>
    </xf>
    <xf numFmtId="172" fontId="115" fillId="54" borderId="0" applyNumberFormat="0">
      <alignment vertical="center"/>
    </xf>
    <xf numFmtId="172" fontId="19" fillId="0" borderId="0" applyNumberFormat="0">
      <alignment vertical="center"/>
    </xf>
    <xf numFmtId="172" fontId="110" fillId="0" borderId="0" applyNumberFormat="0">
      <alignment vertical="center"/>
    </xf>
    <xf numFmtId="172" fontId="110" fillId="0" borderId="92">
      <alignment vertical="center"/>
    </xf>
    <xf numFmtId="172" fontId="110" fillId="0" borderId="91">
      <alignment vertical="center"/>
    </xf>
    <xf numFmtId="0" fontId="105" fillId="0" borderId="0" applyNumberFormat="0" applyFont="0" applyFill="0" applyBorder="0" applyProtection="0">
      <alignment horizontal="center" vertical="center" wrapText="1"/>
    </xf>
    <xf numFmtId="220" fontId="116" fillId="0" borderId="71" applyBorder="0" applyProtection="0">
      <alignment horizontal="right"/>
    </xf>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8" borderId="0" applyNumberFormat="0" applyBorder="0" applyAlignment="0" applyProtection="0"/>
    <xf numFmtId="0" fontId="40" fillId="0" borderId="72" applyNumberFormat="0" applyFill="0" applyAlignment="0" applyProtection="0"/>
    <xf numFmtId="0" fontId="33" fillId="0" borderId="80" applyNumberFormat="0" applyFill="0" applyAlignment="0" applyProtection="0"/>
    <xf numFmtId="9"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10"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20" fillId="0" borderId="0"/>
    <xf numFmtId="43" fontId="14" fillId="0" borderId="0" applyFont="0" applyFill="0" applyBorder="0" applyAlignment="0" applyProtection="0"/>
    <xf numFmtId="0" fontId="5" fillId="0" borderId="0"/>
    <xf numFmtId="0" fontId="5" fillId="0" borderId="0"/>
    <xf numFmtId="222" fontId="121" fillId="0" borderId="0"/>
    <xf numFmtId="0" fontId="5" fillId="0" borderId="0"/>
    <xf numFmtId="0" fontId="5" fillId="0" borderId="0"/>
    <xf numFmtId="0" fontId="5" fillId="0" borderId="0"/>
    <xf numFmtId="0" fontId="5" fillId="0" borderId="0"/>
    <xf numFmtId="223" fontId="5" fillId="0" borderId="0"/>
    <xf numFmtId="168" fontId="5" fillId="0" borderId="0"/>
    <xf numFmtId="164" fontId="5" fillId="0" borderId="0"/>
    <xf numFmtId="224" fontId="5" fillId="0" borderId="0"/>
    <xf numFmtId="0" fontId="51" fillId="0" borderId="0"/>
    <xf numFmtId="0" fontId="5" fillId="0" borderId="0"/>
    <xf numFmtId="0" fontId="5" fillId="0" borderId="0"/>
    <xf numFmtId="0" fontId="5" fillId="0" borderId="0"/>
    <xf numFmtId="225" fontId="1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25" fontId="122" fillId="0" borderId="0"/>
    <xf numFmtId="1" fontId="5" fillId="0" borderId="0"/>
    <xf numFmtId="1"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226" fontId="1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xf numFmtId="226" fontId="11"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123"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23" fillId="0" borderId="0">
      <alignment vertical="top"/>
    </xf>
    <xf numFmtId="0" fontId="5"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0" fontId="5" fillId="0" borderId="0"/>
    <xf numFmtId="0" fontId="5" fillId="0" borderId="0"/>
    <xf numFmtId="226" fontId="11"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226" fontId="11" fillId="0" borderId="0" applyNumberFormat="0" applyFill="0" applyBorder="0" applyAlignment="0" applyProtection="0"/>
    <xf numFmtId="226" fontId="11"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226" fontId="11"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2"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2"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227" fontId="76" fillId="0" borderId="0" applyFont="0" applyFill="0" applyBorder="0" applyAlignment="0" applyProtection="0">
      <alignment horizontal="right"/>
    </xf>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39" fillId="42" borderId="64"/>
    <xf numFmtId="0" fontId="39" fillId="42" borderId="64"/>
    <xf numFmtId="228" fontId="76" fillId="0" borderId="109" applyNumberFormat="0" applyFont="0" applyFill="0" applyAlignment="0" applyProtection="0"/>
    <xf numFmtId="0" fontId="5" fillId="0" borderId="0" applyFill="0" applyBorder="0" applyAlignment="0"/>
    <xf numFmtId="229" fontId="8" fillId="0" borderId="0" applyFill="0" applyBorder="0" applyAlignment="0"/>
    <xf numFmtId="230" fontId="8" fillId="0" borderId="0" applyFill="0" applyBorder="0" applyAlignment="0"/>
    <xf numFmtId="231" fontId="8" fillId="0" borderId="0" applyFill="0" applyBorder="0" applyAlignment="0"/>
    <xf numFmtId="232" fontId="8" fillId="0" borderId="0" applyFill="0" applyBorder="0" applyAlignment="0"/>
    <xf numFmtId="233" fontId="8" fillId="0" borderId="0" applyFill="0" applyBorder="0" applyAlignment="0"/>
    <xf numFmtId="234" fontId="8" fillId="0" borderId="0" applyFill="0" applyBorder="0" applyAlignment="0"/>
    <xf numFmtId="229" fontId="8" fillId="0" borderId="0" applyFill="0" applyBorder="0" applyAlignment="0"/>
    <xf numFmtId="3" fontId="124" fillId="0" borderId="0" applyFill="0" applyBorder="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164" fontId="56" fillId="30" borderId="64"/>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22" fillId="29" borderId="63" applyNumberFormat="0" applyAlignment="0" applyProtection="0"/>
    <xf numFmtId="0" fontId="125" fillId="0" borderId="0"/>
    <xf numFmtId="0" fontId="126" fillId="70" borderId="110" applyNumberFormat="0" applyProtection="0">
      <alignment horizontal="center" vertical="center" wrapText="1"/>
    </xf>
    <xf numFmtId="0" fontId="126" fillId="70" borderId="110" applyNumberFormat="0" applyProtection="0">
      <alignment horizontal="center" vertical="center" wrapText="1"/>
    </xf>
    <xf numFmtId="0" fontId="92" fillId="39" borderId="0" applyNumberFormat="0">
      <alignment horizontal="center" vertical="top" wrapText="1"/>
    </xf>
    <xf numFmtId="0" fontId="13" fillId="71" borderId="0">
      <alignment horizontal="left"/>
    </xf>
    <xf numFmtId="0" fontId="127" fillId="71" borderId="0">
      <alignment horizontal="right"/>
    </xf>
    <xf numFmtId="0" fontId="128" fillId="63" borderId="0">
      <alignment horizontal="center"/>
    </xf>
    <xf numFmtId="0" fontId="127" fillId="71" borderId="0">
      <alignment horizontal="right"/>
    </xf>
    <xf numFmtId="0" fontId="129" fillId="63" borderId="0">
      <alignment horizontal="left"/>
    </xf>
    <xf numFmtId="233" fontId="5" fillId="0" borderId="0" applyFont="0" applyFill="0" applyBorder="0" applyAlignment="0" applyProtection="0"/>
    <xf numFmtId="235" fontId="5" fillId="0" borderId="0" applyFont="0" applyFill="0" applyBorder="0" applyAlignment="0" applyProtection="0"/>
    <xf numFmtId="235" fontId="5" fillId="0" borderId="0" applyFont="0" applyFill="0" applyBorder="0" applyAlignment="0" applyProtection="0"/>
    <xf numFmtId="23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35" fontId="5" fillId="0" borderId="0" applyFont="0" applyFill="0" applyBorder="0" applyAlignment="0" applyProtection="0"/>
    <xf numFmtId="43" fontId="5" fillId="0" borderId="0" applyFont="0" applyFill="0" applyBorder="0" applyAlignment="0" applyProtection="0"/>
    <xf numFmtId="235" fontId="10" fillId="0" borderId="0" applyFont="0" applyFill="0" applyBorder="0" applyAlignment="0" applyProtection="0"/>
    <xf numFmtId="235" fontId="5" fillId="0" borderId="0" applyFont="0" applyFill="0" applyBorder="0" applyAlignment="0" applyProtection="0"/>
    <xf numFmtId="235"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35" fontId="14" fillId="0" borderId="0" applyFont="0" applyFill="0" applyBorder="0" applyAlignment="0" applyProtection="0"/>
    <xf numFmtId="235" fontId="14" fillId="0" borderId="0" applyFont="0" applyFill="0" applyBorder="0" applyAlignment="0" applyProtection="0"/>
    <xf numFmtId="235" fontId="14" fillId="0" borderId="0" applyFont="0" applyFill="0" applyBorder="0" applyAlignment="0" applyProtection="0"/>
    <xf numFmtId="235" fontId="5" fillId="0" borderId="0" applyFont="0" applyFill="0" applyBorder="0" applyAlignment="0" applyProtection="0"/>
    <xf numFmtId="235" fontId="14" fillId="0" borderId="0" applyFont="0" applyFill="0" applyBorder="0" applyAlignment="0" applyProtection="0"/>
    <xf numFmtId="235" fontId="14" fillId="0" borderId="0" applyFont="0" applyFill="0" applyBorder="0" applyAlignment="0" applyProtection="0"/>
    <xf numFmtId="235" fontId="14" fillId="0" borderId="0" applyFont="0" applyFill="0" applyBorder="0" applyAlignment="0" applyProtection="0"/>
    <xf numFmtId="235" fontId="14" fillId="0" borderId="0" applyFont="0" applyFill="0" applyBorder="0" applyAlignment="0" applyProtection="0"/>
    <xf numFmtId="235" fontId="14" fillId="0" borderId="0" applyFont="0" applyFill="0" applyBorder="0" applyAlignment="0" applyProtection="0"/>
    <xf numFmtId="235" fontId="14" fillId="0" borderId="0" applyFont="0" applyFill="0" applyBorder="0" applyAlignment="0" applyProtection="0"/>
    <xf numFmtId="235" fontId="14" fillId="0" borderId="0" applyFont="0" applyFill="0" applyBorder="0" applyAlignment="0" applyProtection="0"/>
    <xf numFmtId="235" fontId="1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5"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5" fontId="14" fillId="0" borderId="0" applyFont="0" applyFill="0" applyBorder="0" applyAlignment="0" applyProtection="0"/>
    <xf numFmtId="236"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 fontId="52" fillId="0" borderId="0"/>
    <xf numFmtId="237" fontId="5" fillId="0" borderId="0"/>
    <xf numFmtId="237" fontId="5" fillId="0" borderId="111"/>
    <xf numFmtId="237" fontId="5" fillId="0" borderId="112"/>
    <xf numFmtId="37" fontId="5" fillId="0" borderId="0" applyBorder="0" applyAlignment="0"/>
    <xf numFmtId="22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38" fontId="5" fillId="0" borderId="0" applyFont="0" applyFill="0" applyBorder="0" applyAlignment="0" applyProtection="0"/>
    <xf numFmtId="238" fontId="5" fillId="0" borderId="0" applyFont="0" applyFill="0" applyBorder="0" applyAlignment="0" applyProtection="0"/>
    <xf numFmtId="44" fontId="10" fillId="0" borderId="0" applyFont="0" applyFill="0" applyBorder="0" applyAlignment="0" applyProtection="0"/>
    <xf numFmtId="239" fontId="51" fillId="0" borderId="0" applyFill="0" applyBorder="0" applyProtection="0">
      <alignment vertical="center"/>
    </xf>
    <xf numFmtId="240" fontId="51" fillId="0" borderId="0" applyFill="0" applyBorder="0" applyProtection="0">
      <alignment vertical="center"/>
    </xf>
    <xf numFmtId="241" fontId="51" fillId="0" borderId="0" applyFill="0" applyBorder="0" applyProtection="0">
      <alignment vertical="center"/>
    </xf>
    <xf numFmtId="0" fontId="59" fillId="32" borderId="64">
      <alignment horizontal="right"/>
    </xf>
    <xf numFmtId="15" fontId="5" fillId="0" borderId="0">
      <alignment horizontal="center"/>
    </xf>
    <xf numFmtId="14" fontId="8" fillId="0" borderId="0" applyFill="0" applyBorder="0" applyAlignment="0"/>
    <xf numFmtId="233" fontId="130" fillId="0" borderId="0" applyFill="0" applyBorder="0" applyAlignment="0"/>
    <xf numFmtId="229" fontId="130" fillId="0" borderId="0" applyFill="0" applyBorder="0" applyAlignment="0"/>
    <xf numFmtId="233" fontId="130" fillId="0" borderId="0" applyFill="0" applyBorder="0" applyAlignment="0"/>
    <xf numFmtId="234" fontId="130" fillId="0" borderId="0" applyFill="0" applyBorder="0" applyAlignment="0"/>
    <xf numFmtId="229" fontId="130" fillId="0" borderId="0" applyFill="0" applyBorder="0" applyAlignment="0"/>
    <xf numFmtId="0" fontId="39" fillId="33" borderId="64"/>
    <xf numFmtId="242" fontId="5" fillId="0" borderId="0" applyFont="0" applyFill="0" applyBorder="0" applyAlignment="0" applyProtection="0"/>
    <xf numFmtId="0" fontId="5" fillId="0" borderId="0" applyFill="0" applyBorder="0">
      <alignment wrapText="1"/>
    </xf>
    <xf numFmtId="0" fontId="39" fillId="0" borderId="0" applyFill="0" applyBorder="0"/>
    <xf numFmtId="236" fontId="5" fillId="0" borderId="113" applyFill="0" applyBorder="0">
      <protection locked="0"/>
    </xf>
    <xf numFmtId="236" fontId="5" fillId="0" borderId="113" applyFill="0" applyBorder="0">
      <protection locked="0"/>
    </xf>
    <xf numFmtId="236" fontId="5" fillId="0" borderId="113" applyFill="0" applyBorder="0">
      <protection locked="0"/>
    </xf>
    <xf numFmtId="0" fontId="5" fillId="35" borderId="76" applyNumberFormat="0">
      <alignment vertical="center"/>
    </xf>
    <xf numFmtId="0" fontId="131" fillId="39" borderId="0" applyNumberFormat="0">
      <alignment vertical="center"/>
    </xf>
    <xf numFmtId="0" fontId="132" fillId="0" borderId="0">
      <alignment horizontal="left"/>
    </xf>
    <xf numFmtId="0" fontId="12" fillId="0" borderId="67">
      <alignment horizontal="left" vertical="center"/>
    </xf>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28" fillId="0" borderId="70" applyNumberFormat="0" applyFill="0" applyAlignment="0" applyProtection="0"/>
    <xf numFmtId="0" fontId="66" fillId="36" borderId="64"/>
    <xf numFmtId="0" fontId="133" fillId="0" borderId="0" applyNumberFormat="0" applyBorder="0"/>
    <xf numFmtId="0" fontId="9" fillId="0" borderId="0" applyNumberFormat="0" applyFill="0" applyBorder="0" applyAlignment="0" applyProtection="0">
      <alignment vertical="top"/>
      <protection locked="0"/>
    </xf>
    <xf numFmtId="164" fontId="134" fillId="0" borderId="0" applyNumberFormat="0" applyFill="0" applyBorder="0" applyAlignment="0" applyProtection="0">
      <alignment vertical="top"/>
      <protection locked="0"/>
    </xf>
    <xf numFmtId="164" fontId="134" fillId="0" borderId="0" applyNumberFormat="0" applyFill="0" applyBorder="0" applyAlignment="0" applyProtection="0">
      <alignment vertical="top"/>
      <protection locked="0"/>
    </xf>
    <xf numFmtId="164" fontId="134" fillId="0" borderId="0" applyNumberFormat="0" applyFill="0" applyBorder="0" applyAlignment="0" applyProtection="0">
      <alignment vertical="top"/>
      <protection locked="0"/>
    </xf>
    <xf numFmtId="10" fontId="39" fillId="38" borderId="64" applyNumberFormat="0" applyBorder="0" applyAlignment="0" applyProtection="0"/>
    <xf numFmtId="0" fontId="40" fillId="0" borderId="72" applyNumberFormat="0" applyFill="0" applyAlignment="0" applyProtection="0"/>
    <xf numFmtId="0" fontId="40" fillId="0" borderId="72" applyNumberFormat="0" applyFill="0" applyAlignment="0" applyProtection="0"/>
    <xf numFmtId="0" fontId="40" fillId="0" borderId="72" applyNumberFormat="0" applyFill="0" applyAlignment="0" applyProtection="0"/>
    <xf numFmtId="0" fontId="40" fillId="0" borderId="72" applyNumberFormat="0" applyFill="0" applyAlignment="0" applyProtection="0"/>
    <xf numFmtId="0" fontId="135" fillId="16" borderId="63" applyNumberFormat="0" applyAlignment="0" applyProtection="0"/>
    <xf numFmtId="0" fontId="52" fillId="0" borderId="0"/>
    <xf numFmtId="0" fontId="13" fillId="71" borderId="0">
      <alignment horizontal="left"/>
    </xf>
    <xf numFmtId="0" fontId="7" fillId="63" borderId="0">
      <alignment horizontal="left"/>
    </xf>
    <xf numFmtId="233" fontId="136" fillId="0" borderId="0" applyFill="0" applyBorder="0" applyAlignment="0"/>
    <xf numFmtId="229" fontId="136" fillId="0" borderId="0" applyFill="0" applyBorder="0" applyAlignment="0"/>
    <xf numFmtId="233" fontId="136" fillId="0" borderId="0" applyFill="0" applyBorder="0" applyAlignment="0"/>
    <xf numFmtId="234" fontId="136" fillId="0" borderId="0" applyFill="0" applyBorder="0" applyAlignment="0"/>
    <xf numFmtId="229" fontId="136" fillId="0" borderId="0" applyFill="0" applyBorder="0" applyAlignment="0"/>
    <xf numFmtId="243" fontId="76" fillId="0" borderId="0" applyFont="0" applyFill="0" applyBorder="0" applyProtection="0">
      <alignment horizontal="right"/>
    </xf>
    <xf numFmtId="0" fontId="137" fillId="0" borderId="110"/>
    <xf numFmtId="0" fontId="137" fillId="0" borderId="110"/>
    <xf numFmtId="0" fontId="5" fillId="39" borderId="74"/>
    <xf numFmtId="0" fontId="5" fillId="39" borderId="74"/>
    <xf numFmtId="0" fontId="5" fillId="39" borderId="74"/>
    <xf numFmtId="0" fontId="5" fillId="39" borderId="74"/>
    <xf numFmtId="192" fontId="5" fillId="0" borderId="0" applyFont="0" applyFill="0" applyBorder="0" applyAlignment="0" applyProtection="0"/>
    <xf numFmtId="193" fontId="5" fillId="0" borderId="0" applyFont="0" applyFill="0" applyBorder="0" applyAlignment="0" applyProtection="0"/>
    <xf numFmtId="0" fontId="138" fillId="69" borderId="0" applyNumberFormat="0" applyBorder="0" applyAlignment="0" applyProtection="0"/>
    <xf numFmtId="228" fontId="76" fillId="0" borderId="0" applyNumberFormat="0" applyFont="0" applyFill="0" applyAlignment="0" applyProtection="0"/>
    <xf numFmtId="0" fontId="5" fillId="0" borderId="0"/>
    <xf numFmtId="244" fontId="42" fillId="0" borderId="0"/>
    <xf numFmtId="245" fontId="5" fillId="0" borderId="111"/>
    <xf numFmtId="245" fontId="5" fillId="0" borderId="112"/>
    <xf numFmtId="0" fontId="1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5" fillId="0" borderId="0" applyNumberFormat="0" applyFill="0" applyBorder="0" applyAlignment="0" applyProtection="0"/>
    <xf numFmtId="0" fontId="8" fillId="0" borderId="0"/>
    <xf numFmtId="0" fontId="5" fillId="0" borderId="0" applyNumberFormat="0" applyFill="0" applyBorder="0" applyAlignment="0" applyProtection="0"/>
    <xf numFmtId="0" fontId="5" fillId="0" borderId="0"/>
    <xf numFmtId="0" fontId="5" fillId="0" borderId="0"/>
    <xf numFmtId="0" fontId="35" fillId="0" borderId="0"/>
    <xf numFmtId="0" fontId="5" fillId="0" borderId="0"/>
    <xf numFmtId="0" fontId="140" fillId="0" borderId="0"/>
    <xf numFmtId="0" fontId="140" fillId="0" borderId="0"/>
    <xf numFmtId="0" fontId="140" fillId="0" borderId="0"/>
    <xf numFmtId="0" fontId="5" fillId="0" borderId="0"/>
    <xf numFmtId="0" fontId="5" fillId="0" borderId="0"/>
    <xf numFmtId="0" fontId="14" fillId="0" borderId="0"/>
    <xf numFmtId="0" fontId="14" fillId="0" borderId="0"/>
    <xf numFmtId="0" fontId="5" fillId="0" borderId="0" applyNumberForma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39" fillId="0" borderId="0"/>
    <xf numFmtId="0" fontId="14" fillId="0" borderId="0"/>
    <xf numFmtId="0" fontId="50" fillId="0" borderId="0" applyNumberFormat="0" applyFont="0" applyFill="0" applyBorder="0" applyAlignment="0" applyProtection="0"/>
    <xf numFmtId="0" fontId="10" fillId="72" borderId="114" applyNumberFormat="0" applyFont="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8" fontId="35" fillId="0" borderId="75" applyFont="0" applyFill="0" applyBorder="0" applyAlignment="0" applyProtection="0"/>
    <xf numFmtId="37" fontId="39" fillId="35" borderId="0"/>
    <xf numFmtId="37" fontId="39" fillId="2" borderId="0"/>
    <xf numFmtId="37" fontId="141" fillId="35" borderId="0">
      <protection locked="0"/>
    </xf>
    <xf numFmtId="37" fontId="141" fillId="2" borderId="0">
      <protection locked="0"/>
    </xf>
    <xf numFmtId="246" fontId="51" fillId="0" borderId="0" applyFill="0" applyBorder="0" applyProtection="0">
      <alignment vertical="center"/>
    </xf>
    <xf numFmtId="164" fontId="5" fillId="32" borderId="64"/>
    <xf numFmtId="168" fontId="5" fillId="0" borderId="0" applyFont="0" applyFill="0" applyBorder="0" applyAlignment="0" applyProtection="0"/>
    <xf numFmtId="247" fontId="5" fillId="0" borderId="0" applyFont="0" applyFill="0" applyBorder="0" applyAlignment="0" applyProtection="0"/>
    <xf numFmtId="248" fontId="5" fillId="0" borderId="0" applyFont="0" applyFill="0" applyBorder="0" applyAlignment="0" applyProtection="0"/>
    <xf numFmtId="0" fontId="31" fillId="29" borderId="76" applyNumberFormat="0" applyAlignment="0" applyProtection="0"/>
    <xf numFmtId="0" fontId="31" fillId="29" borderId="76" applyNumberFormat="0" applyAlignment="0" applyProtection="0"/>
    <xf numFmtId="40" fontId="142" fillId="2" borderId="0">
      <alignment horizontal="right"/>
    </xf>
    <xf numFmtId="0" fontId="143" fillId="2" borderId="0">
      <alignment horizontal="center" vertical="center"/>
    </xf>
    <xf numFmtId="0" fontId="13" fillId="73" borderId="0"/>
    <xf numFmtId="0" fontId="144" fillId="63" borderId="0" applyBorder="0">
      <alignment horizontal="centerContinuous"/>
    </xf>
    <xf numFmtId="0" fontId="145" fillId="73" borderId="0" applyBorder="0">
      <alignment horizontal="centerContinuous"/>
    </xf>
    <xf numFmtId="9" fontId="35" fillId="0" borderId="0" applyFont="0" applyFill="0" applyBorder="0" applyAlignment="0" applyProtection="0"/>
    <xf numFmtId="10" fontId="35" fillId="0" borderId="0" applyFont="0" applyFill="0" applyBorder="0" applyAlignment="0" applyProtection="0"/>
    <xf numFmtId="232" fontId="5" fillId="0" borderId="0" applyFont="0" applyFill="0" applyBorder="0" applyAlignment="0" applyProtection="0"/>
    <xf numFmtId="222" fontId="5" fillId="0" borderId="0" applyFont="0" applyFill="0" applyBorder="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177" fontId="5" fillId="0" borderId="0" applyFont="0" applyFill="0" applyBorder="0" applyAlignment="0" applyProtection="0"/>
    <xf numFmtId="249" fontId="5" fillId="0" borderId="0" applyFont="0" applyFill="0" applyBorder="0" applyAlignment="0" applyProtection="0"/>
    <xf numFmtId="250" fontId="5" fillId="0" borderId="0" applyFont="0" applyFill="0" applyBorder="0" applyAlignment="0" applyProtection="0"/>
    <xf numFmtId="235" fontId="5" fillId="0" borderId="0" applyFont="0" applyFill="0" applyBorder="0" applyAlignment="0" applyProtection="0"/>
    <xf numFmtId="181" fontId="17" fillId="2" borderId="77" applyFont="0" applyFill="0" applyBorder="0" applyAlignment="0" applyProtection="0">
      <alignment horizontal="center" vertical="center"/>
    </xf>
    <xf numFmtId="0" fontId="39" fillId="35" borderId="64"/>
    <xf numFmtId="233" fontId="123" fillId="0" borderId="0" applyFill="0" applyBorder="0" applyAlignment="0"/>
    <xf numFmtId="229" fontId="123" fillId="0" borderId="0" applyFill="0" applyBorder="0" applyAlignment="0"/>
    <xf numFmtId="233" fontId="123" fillId="0" borderId="0" applyFill="0" applyBorder="0" applyAlignment="0"/>
    <xf numFmtId="234" fontId="123" fillId="0" borderId="0" applyFill="0" applyBorder="0" applyAlignment="0"/>
    <xf numFmtId="229" fontId="123" fillId="0" borderId="0" applyFill="0" applyBorder="0" applyAlignment="0"/>
    <xf numFmtId="0" fontId="52" fillId="0" borderId="0" applyFill="0" applyBorder="0">
      <alignment vertical="top"/>
    </xf>
    <xf numFmtId="251" fontId="5" fillId="0" borderId="0" applyFill="0" applyBorder="0">
      <alignment vertical="top"/>
    </xf>
    <xf numFmtId="251" fontId="5" fillId="0" borderId="0" applyFill="0" applyBorder="0">
      <alignment vertical="top"/>
    </xf>
    <xf numFmtId="0" fontId="44" fillId="0" borderId="0" applyFill="0" applyBorder="0">
      <alignment vertical="top"/>
    </xf>
    <xf numFmtId="0" fontId="8" fillId="74" borderId="0" applyNumberFormat="0" applyFill="0" applyBorder="0" applyAlignment="0"/>
    <xf numFmtId="15" fontId="44" fillId="0" borderId="0" applyFont="0" applyFill="0" applyBorder="0" applyAlignment="0" applyProtection="0"/>
    <xf numFmtId="0" fontId="146" fillId="0" borderId="110">
      <alignment horizontal="center"/>
    </xf>
    <xf numFmtId="0" fontId="146" fillId="0" borderId="110">
      <alignment horizontal="center"/>
    </xf>
    <xf numFmtId="3" fontId="44" fillId="0" borderId="0" applyFont="0" applyFill="0" applyBorder="0" applyAlignment="0" applyProtection="0"/>
    <xf numFmtId="0" fontId="44" fillId="75" borderId="0" applyNumberFormat="0" applyFont="0" applyBorder="0" applyAlignment="0" applyProtection="0"/>
    <xf numFmtId="252" fontId="5" fillId="0" borderId="0" applyFont="0" applyFill="0" applyBorder="0" applyAlignment="0" applyProtection="0"/>
    <xf numFmtId="253" fontId="5" fillId="0" borderId="0" applyFont="0" applyFill="0" applyBorder="0" applyAlignment="0" applyProtection="0"/>
    <xf numFmtId="254" fontId="5" fillId="0" borderId="0" applyFont="0" applyFill="0" applyBorder="0" applyAlignment="0" applyProtection="0"/>
    <xf numFmtId="255" fontId="5" fillId="0" borderId="0" applyFont="0" applyFill="0" applyBorder="0" applyAlignment="0" applyProtection="0"/>
    <xf numFmtId="250" fontId="5" fillId="0" borderId="0" applyFont="0" applyFill="0" applyBorder="0" applyAlignment="0" applyProtection="0"/>
    <xf numFmtId="3" fontId="147" fillId="0" borderId="0" applyFill="0" applyBorder="0" applyProtection="0"/>
    <xf numFmtId="1" fontId="148" fillId="0" borderId="0">
      <alignment horizontal="center"/>
    </xf>
    <xf numFmtId="0" fontId="7" fillId="40" borderId="0">
      <alignment horizontal="center"/>
    </xf>
    <xf numFmtId="49" fontId="149" fillId="63" borderId="0">
      <alignment horizontal="center"/>
    </xf>
    <xf numFmtId="0" fontId="5" fillId="0" borderId="0" applyNumberFormat="0" applyFill="0" applyBorder="0" applyAlignment="0" applyProtection="0">
      <alignment horizontal="left"/>
    </xf>
    <xf numFmtId="0" fontId="127" fillId="71" borderId="0">
      <alignment horizontal="center"/>
    </xf>
    <xf numFmtId="0" fontId="127" fillId="71" borderId="0">
      <alignment horizontal="centerContinuous"/>
    </xf>
    <xf numFmtId="0" fontId="150" fillId="63" borderId="0">
      <alignment horizontal="left"/>
    </xf>
    <xf numFmtId="49" fontId="150" fillId="63" borderId="0">
      <alignment horizontal="center"/>
    </xf>
    <xf numFmtId="0" fontId="13" fillId="71" borderId="0">
      <alignment horizontal="left"/>
    </xf>
    <xf numFmtId="49" fontId="150" fillId="63" borderId="0">
      <alignment horizontal="left"/>
    </xf>
    <xf numFmtId="0" fontId="13" fillId="71" borderId="0">
      <alignment horizontal="centerContinuous"/>
    </xf>
    <xf numFmtId="0" fontId="13" fillId="71" borderId="0">
      <alignment horizontal="right"/>
    </xf>
    <xf numFmtId="49" fontId="7" fillId="63" borderId="0">
      <alignment horizontal="left"/>
    </xf>
    <xf numFmtId="0" fontId="127" fillId="71" borderId="0">
      <alignment horizontal="right"/>
    </xf>
    <xf numFmtId="0" fontId="150" fillId="16" borderId="0">
      <alignment horizontal="center"/>
    </xf>
    <xf numFmtId="0" fontId="141" fillId="16" borderId="0">
      <alignment horizontal="center"/>
    </xf>
    <xf numFmtId="0" fontId="84" fillId="35" borderId="78"/>
    <xf numFmtId="0" fontId="84" fillId="35" borderId="78"/>
    <xf numFmtId="0" fontId="84" fillId="35" borderId="78"/>
    <xf numFmtId="0" fontId="84" fillId="35" borderId="78"/>
    <xf numFmtId="0" fontId="84" fillId="35" borderId="78"/>
    <xf numFmtId="0" fontId="151" fillId="0" borderId="0" applyFill="0" applyBorder="0" applyProtection="0">
      <alignment horizontal="centerContinuous" vertical="top"/>
    </xf>
    <xf numFmtId="0" fontId="35" fillId="0" borderId="0" applyFill="0" applyBorder="0" applyProtection="0">
      <alignment horizontal="left"/>
    </xf>
    <xf numFmtId="0" fontId="5" fillId="42" borderId="64"/>
    <xf numFmtId="0" fontId="86" fillId="0" borderId="64">
      <alignment horizontal="center"/>
    </xf>
    <xf numFmtId="0" fontId="86" fillId="0" borderId="64">
      <alignment horizontal="center"/>
    </xf>
    <xf numFmtId="0" fontId="86" fillId="0" borderId="64">
      <alignment horizontal="center"/>
    </xf>
    <xf numFmtId="0" fontId="86" fillId="0" borderId="64">
      <alignment horizontal="center"/>
    </xf>
    <xf numFmtId="3" fontId="152" fillId="0" borderId="0" applyNumberFormat="0" applyAlignment="0">
      <alignment horizontal="right"/>
    </xf>
    <xf numFmtId="0" fontId="137" fillId="0" borderId="0"/>
    <xf numFmtId="0" fontId="153" fillId="0" borderId="0">
      <alignment horizontal="center"/>
    </xf>
    <xf numFmtId="0" fontId="18" fillId="60" borderId="64" applyNumberFormat="0" applyFill="0" applyAlignment="0" applyProtection="0">
      <alignment horizontal="left" vertical="center" indent="1"/>
      <protection locked="0"/>
    </xf>
    <xf numFmtId="0" fontId="18" fillId="60" borderId="64" applyNumberFormat="0" applyFill="0" applyAlignment="0" applyProtection="0">
      <alignment horizontal="left" vertical="center" indent="1"/>
      <protection locked="0"/>
    </xf>
    <xf numFmtId="0" fontId="18" fillId="76" borderId="64" applyNumberFormat="0" applyProtection="0">
      <alignment horizontal="left" vertical="center" indent="1"/>
    </xf>
    <xf numFmtId="0" fontId="18" fillId="76" borderId="64" applyNumberFormat="0" applyProtection="0">
      <alignment horizontal="left" vertical="center" indent="1"/>
    </xf>
    <xf numFmtId="0" fontId="18" fillId="77" borderId="64" applyNumberFormat="0" applyAlignment="0" applyProtection="0">
      <alignment horizontal="left" vertical="center" indent="1"/>
    </xf>
    <xf numFmtId="0" fontId="18" fillId="77" borderId="64" applyNumberFormat="0" applyAlignment="0" applyProtection="0">
      <alignment horizontal="left" vertical="center" indent="1"/>
    </xf>
    <xf numFmtId="0" fontId="154" fillId="78" borderId="64" applyProtection="0">
      <alignment horizontal="center" vertical="center"/>
      <protection locked="0"/>
    </xf>
    <xf numFmtId="0" fontId="154" fillId="78" borderId="64" applyProtection="0">
      <alignment horizontal="center" vertical="center"/>
      <protection locked="0"/>
    </xf>
    <xf numFmtId="256" fontId="18" fillId="33" borderId="64" applyNumberFormat="0" applyAlignment="0" applyProtection="0">
      <alignment horizontal="left" vertical="center" indent="1"/>
    </xf>
    <xf numFmtId="256" fontId="18" fillId="33" borderId="64" applyNumberFormat="0" applyAlignment="0" applyProtection="0">
      <alignment horizontal="left" vertical="center" indent="1"/>
    </xf>
    <xf numFmtId="0" fontId="155" fillId="79" borderId="64" applyAlignment="0" applyProtection="0">
      <alignment horizontal="left" vertical="center" wrapText="1" indent="1"/>
    </xf>
    <xf numFmtId="0" fontId="155" fillId="79" borderId="64" applyAlignment="0" applyProtection="0">
      <alignment horizontal="left" vertical="center" wrapText="1" indent="1"/>
    </xf>
    <xf numFmtId="0" fontId="156" fillId="37" borderId="64" applyNumberFormat="0" applyAlignment="0" applyProtection="0">
      <alignment horizontal="left" vertical="center" indent="1"/>
    </xf>
    <xf numFmtId="0" fontId="156" fillId="37" borderId="64" applyNumberFormat="0" applyAlignment="0" applyProtection="0">
      <alignment horizontal="left" vertical="center" indent="1"/>
    </xf>
    <xf numFmtId="0" fontId="155" fillId="78" borderId="64" applyBorder="0" applyAlignment="0">
      <alignment horizontal="left" vertical="center" indent="1"/>
    </xf>
    <xf numFmtId="0" fontId="92" fillId="80" borderId="64" applyNumberFormat="0" applyFill="0" applyAlignment="0" applyProtection="0">
      <alignment horizontal="left" vertical="center" indent="1"/>
    </xf>
    <xf numFmtId="0" fontId="92" fillId="80" borderId="64" applyNumberFormat="0" applyFill="0" applyAlignment="0" applyProtection="0">
      <alignment horizontal="left" vertical="center" indent="1"/>
    </xf>
    <xf numFmtId="0" fontId="155" fillId="78" borderId="64" applyBorder="0" applyAlignment="0">
      <alignment horizontal="left" vertical="center" indent="1"/>
    </xf>
    <xf numFmtId="0" fontId="155" fillId="78" borderId="64" applyBorder="0" applyAlignment="0">
      <alignment horizontal="left" vertical="center" indent="1"/>
    </xf>
    <xf numFmtId="0" fontId="18" fillId="76" borderId="64" applyNumberFormat="0" applyAlignment="0" applyProtection="0">
      <alignment horizontal="left" vertical="center" indent="1"/>
    </xf>
    <xf numFmtId="0" fontId="18" fillId="76" borderId="64" applyNumberFormat="0" applyAlignment="0" applyProtection="0">
      <alignment horizontal="left" vertical="center" indent="1"/>
    </xf>
    <xf numFmtId="0" fontId="155" fillId="79" borderId="115" applyNumberFormat="0" applyAlignment="0" applyProtection="0">
      <alignment horizontal="left" vertical="center" indent="1"/>
    </xf>
    <xf numFmtId="49" fontId="8" fillId="0" borderId="0" applyFill="0" applyBorder="0" applyAlignment="0"/>
    <xf numFmtId="257" fontId="8" fillId="0" borderId="0" applyFill="0" applyBorder="0" applyAlignment="0"/>
    <xf numFmtId="258" fontId="8" fillId="0" borderId="0" applyFill="0" applyBorder="0" applyAlignment="0"/>
    <xf numFmtId="255" fontId="5" fillId="0" borderId="0" applyFont="0" applyFill="0" applyBorder="0" applyAlignment="0" applyProtection="0"/>
    <xf numFmtId="255" fontId="5" fillId="0" borderId="0" applyFont="0" applyFill="0" applyBorder="0" applyAlignment="0" applyProtection="0"/>
    <xf numFmtId="255" fontId="5" fillId="0" borderId="0" applyFont="0" applyFill="0" applyBorder="0" applyAlignment="0" applyProtection="0"/>
    <xf numFmtId="255" fontId="5" fillId="0" borderId="0" applyFont="0" applyFill="0" applyBorder="0" applyAlignment="0" applyProtection="0"/>
    <xf numFmtId="0" fontId="5" fillId="81" borderId="111" applyNumberFormat="0" applyBorder="0" applyAlignment="0">
      <alignment horizontal="left" vertical="center" indent="1"/>
    </xf>
    <xf numFmtId="0" fontId="5" fillId="82" borderId="116" applyBorder="0" applyAlignment="0">
      <alignment horizontal="left" vertical="center" wrapText="1" indent="1"/>
      <protection locked="0"/>
    </xf>
    <xf numFmtId="0" fontId="5" fillId="82" borderId="116" applyBorder="0" applyAlignment="0">
      <alignment horizontal="left" vertical="center" wrapText="1" indent="1"/>
      <protection locked="0"/>
    </xf>
    <xf numFmtId="20" fontId="5" fillId="83" borderId="78" applyBorder="0">
      <alignment horizontal="center" vertical="center"/>
      <protection locked="0"/>
    </xf>
    <xf numFmtId="2" fontId="5" fillId="84" borderId="64" applyProtection="0">
      <alignment horizontal="center" vertical="center"/>
    </xf>
    <xf numFmtId="2" fontId="5" fillId="84" borderId="64" applyProtection="0">
      <alignment horizontal="center" vertical="center"/>
    </xf>
    <xf numFmtId="2" fontId="5" fillId="85" borderId="64">
      <alignment horizontal="center" vertical="center"/>
      <protection locked="0"/>
    </xf>
    <xf numFmtId="2" fontId="5" fillId="85" borderId="64">
      <alignment horizontal="center" vertical="center"/>
      <protection locked="0"/>
    </xf>
    <xf numFmtId="2" fontId="5" fillId="77" borderId="64">
      <alignment horizontal="center" vertical="center"/>
    </xf>
    <xf numFmtId="2" fontId="5" fillId="77" borderId="64">
      <alignment horizontal="center" vertical="center"/>
    </xf>
    <xf numFmtId="0" fontId="5" fillId="33" borderId="111" applyNumberFormat="0" applyBorder="0" applyAlignment="0">
      <alignment horizontal="left" vertical="center" indent="1"/>
      <protection locked="0"/>
    </xf>
    <xf numFmtId="0" fontId="157" fillId="79" borderId="111" applyBorder="0">
      <alignment horizontal="center" vertical="center"/>
    </xf>
    <xf numFmtId="0" fontId="158" fillId="79" borderId="0" applyBorder="0">
      <alignment horizontal="center" vertical="center"/>
    </xf>
    <xf numFmtId="2" fontId="158" fillId="79" borderId="67" applyBorder="0">
      <alignment horizontal="center" vertical="center" wrapText="1"/>
    </xf>
    <xf numFmtId="0" fontId="159" fillId="0" borderId="0">
      <alignment vertical="center"/>
    </xf>
    <xf numFmtId="228" fontId="76" fillId="0" borderId="117" applyNumberFormat="0" applyFont="0" applyFill="0" applyAlignment="0" applyProtection="0"/>
    <xf numFmtId="0" fontId="92" fillId="0" borderId="67">
      <alignment horizontal="right" wrapText="1"/>
    </xf>
    <xf numFmtId="0" fontId="33" fillId="0" borderId="80" applyNumberFormat="0" applyFill="0" applyAlignment="0" applyProtection="0"/>
    <xf numFmtId="0" fontId="33" fillId="0" borderId="80" applyNumberFormat="0" applyFill="0" applyAlignment="0" applyProtection="0"/>
    <xf numFmtId="0" fontId="33" fillId="0" borderId="80" applyNumberFormat="0" applyFill="0" applyAlignment="0" applyProtection="0"/>
    <xf numFmtId="0" fontId="33" fillId="0" borderId="80" applyNumberFormat="0" applyFill="0" applyAlignment="0" applyProtection="0"/>
    <xf numFmtId="0" fontId="33" fillId="0" borderId="80" applyNumberFormat="0" applyFill="0" applyAlignment="0" applyProtection="0"/>
    <xf numFmtId="0" fontId="33" fillId="0" borderId="80" applyNumberFormat="0" applyFill="0" applyAlignment="0" applyProtection="0"/>
    <xf numFmtId="0" fontId="94" fillId="44" borderId="64"/>
    <xf numFmtId="255" fontId="5" fillId="0" borderId="0" applyFont="0" applyFill="0" applyBorder="0" applyAlignment="0" applyProtection="0"/>
    <xf numFmtId="235" fontId="5" fillId="0" borderId="0" applyFont="0" applyFill="0" applyBorder="0" applyAlignment="0" applyProtection="0"/>
    <xf numFmtId="0" fontId="160" fillId="63" borderId="0">
      <alignment horizontal="center"/>
    </xf>
    <xf numFmtId="192" fontId="5" fillId="0" borderId="0" applyFont="0" applyFill="0" applyBorder="0" applyAlignment="0" applyProtection="0"/>
    <xf numFmtId="193" fontId="5" fillId="0" borderId="0" applyFont="0" applyFill="0" applyBorder="0" applyAlignment="0" applyProtection="0"/>
    <xf numFmtId="238" fontId="5" fillId="0" borderId="0" applyFont="0" applyFill="0" applyBorder="0" applyAlignment="0" applyProtection="0"/>
    <xf numFmtId="0" fontId="161" fillId="79" borderId="64">
      <alignment horizontal="center" vertical="center"/>
    </xf>
    <xf numFmtId="0" fontId="161" fillId="79" borderId="64">
      <alignment horizontal="center" vertical="center"/>
    </xf>
    <xf numFmtId="255" fontId="162" fillId="0" borderId="0" applyFont="0" applyFill="0" applyBorder="0" applyAlignment="0" applyProtection="0"/>
    <xf numFmtId="0" fontId="188" fillId="86" borderId="0" applyNumberFormat="0" applyBorder="0" applyAlignment="0" applyProtection="0"/>
    <xf numFmtId="0" fontId="1" fillId="0" borderId="0"/>
    <xf numFmtId="43" fontId="1"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43" fontId="1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7" fillId="33" borderId="0" applyNumberFormat="0">
      <alignment vertical="center"/>
      <protection locked="0"/>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0" fontId="46"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0" fontId="5" fillId="0" borderId="0"/>
    <xf numFmtId="0" fontId="5" fillId="0" borderId="0"/>
    <xf numFmtId="0" fontId="5" fillId="0" borderId="0"/>
    <xf numFmtId="5" fontId="5" fillId="0" borderId="0" applyFont="0" applyFill="0" applyBorder="0" applyAlignment="0" applyProtection="0"/>
    <xf numFmtId="6" fontId="5"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0" fontId="46" fillId="0" borderId="0"/>
    <xf numFmtId="0" fontId="46" fillId="0" borderId="0"/>
    <xf numFmtId="44" fontId="14" fillId="0" borderId="0" applyFont="0" applyFill="0" applyBorder="0" applyAlignment="0" applyProtection="0"/>
  </cellStyleXfs>
  <cellXfs count="1042">
    <xf numFmtId="0" fontId="0" fillId="0" borderId="0" xfId="0"/>
    <xf numFmtId="0" fontId="165" fillId="0" borderId="0" xfId="0" applyFont="1"/>
    <xf numFmtId="0" fontId="165" fillId="0" borderId="0" xfId="0" applyFont="1" applyFill="1"/>
    <xf numFmtId="0" fontId="166" fillId="0" borderId="0" xfId="0" applyFont="1"/>
    <xf numFmtId="0" fontId="167" fillId="0" borderId="0" xfId="1" applyFont="1"/>
    <xf numFmtId="0" fontId="168" fillId="0" borderId="0" xfId="0" applyFont="1" applyFill="1" applyAlignment="1">
      <alignment horizontal="left"/>
    </xf>
    <xf numFmtId="0" fontId="169" fillId="0" borderId="0" xfId="0" applyFont="1"/>
    <xf numFmtId="0" fontId="170" fillId="0" borderId="0" xfId="0" applyFont="1"/>
    <xf numFmtId="0" fontId="172" fillId="2" borderId="0" xfId="1" applyFont="1" applyFill="1" applyProtection="1"/>
    <xf numFmtId="0" fontId="173" fillId="2" borderId="0" xfId="1" applyFont="1" applyFill="1" applyProtection="1"/>
    <xf numFmtId="38" fontId="173" fillId="2" borderId="0" xfId="1" applyNumberFormat="1" applyFont="1" applyFill="1" applyProtection="1"/>
    <xf numFmtId="0" fontId="174" fillId="2" borderId="0" xfId="1" applyFont="1" applyFill="1" applyProtection="1"/>
    <xf numFmtId="49" fontId="174" fillId="2" borderId="0" xfId="1" applyNumberFormat="1" applyFont="1" applyFill="1" applyProtection="1"/>
    <xf numFmtId="0" fontId="173" fillId="0" borderId="0" xfId="1" applyFont="1" applyAlignment="1">
      <alignment horizontal="left"/>
    </xf>
    <xf numFmtId="0" fontId="175" fillId="2" borderId="0" xfId="2" applyFont="1" applyFill="1" applyAlignment="1" applyProtection="1"/>
    <xf numFmtId="0" fontId="173" fillId="0" borderId="0" xfId="1" applyFont="1" applyFill="1"/>
    <xf numFmtId="0" fontId="173" fillId="0" borderId="0" xfId="3" applyFont="1" applyFill="1" applyBorder="1"/>
    <xf numFmtId="0" fontId="173" fillId="0" borderId="0" xfId="3" applyFont="1" applyFill="1"/>
    <xf numFmtId="0" fontId="173" fillId="4" borderId="1" xfId="1" applyFont="1" applyFill="1" applyBorder="1" applyAlignment="1">
      <alignment vertical="center"/>
    </xf>
    <xf numFmtId="0" fontId="176" fillId="0" borderId="2" xfId="3" applyFont="1" applyFill="1" applyBorder="1" applyAlignment="1">
      <alignment horizontal="center" vertical="center"/>
    </xf>
    <xf numFmtId="0" fontId="176" fillId="4" borderId="1" xfId="3" applyFont="1" applyFill="1" applyBorder="1" applyAlignment="1">
      <alignment horizontal="center" vertical="center"/>
    </xf>
    <xf numFmtId="0" fontId="163" fillId="8" borderId="1" xfId="3" applyFont="1" applyFill="1" applyBorder="1" applyAlignment="1">
      <alignment horizontal="center" vertical="center"/>
    </xf>
    <xf numFmtId="0" fontId="173" fillId="0" borderId="0" xfId="3" applyFont="1" applyFill="1" applyBorder="1" applyAlignment="1">
      <alignment vertical="center"/>
    </xf>
    <xf numFmtId="0" fontId="176" fillId="4" borderId="2" xfId="3" applyFont="1" applyFill="1" applyBorder="1" applyAlignment="1">
      <alignment horizontal="center" vertical="center"/>
    </xf>
    <xf numFmtId="0" fontId="163" fillId="8" borderId="2" xfId="3" applyFont="1" applyFill="1" applyBorder="1" applyAlignment="1">
      <alignment horizontal="center" vertical="center"/>
    </xf>
    <xf numFmtId="0" fontId="173" fillId="4" borderId="3" xfId="1" applyFont="1" applyFill="1" applyBorder="1" applyAlignment="1">
      <alignment horizontal="center" vertical="center"/>
    </xf>
    <xf numFmtId="0" fontId="176" fillId="4" borderId="3" xfId="3" applyFont="1" applyFill="1" applyBorder="1" applyAlignment="1">
      <alignment horizontal="center" vertical="center"/>
    </xf>
    <xf numFmtId="0" fontId="163" fillId="8" borderId="3" xfId="3" applyFont="1" applyFill="1" applyBorder="1" applyAlignment="1">
      <alignment horizontal="center" vertical="center"/>
    </xf>
    <xf numFmtId="0" fontId="173" fillId="2" borderId="0" xfId="3" applyFont="1" applyFill="1"/>
    <xf numFmtId="165" fontId="173" fillId="2" borderId="0" xfId="3" applyNumberFormat="1" applyFont="1" applyFill="1" applyAlignment="1">
      <alignment horizontal="center"/>
    </xf>
    <xf numFmtId="0" fontId="176" fillId="0" borderId="4" xfId="3" applyFont="1" applyBorder="1"/>
    <xf numFmtId="166" fontId="173" fillId="0" borderId="2" xfId="3" applyNumberFormat="1" applyFont="1" applyFill="1" applyBorder="1" applyAlignment="1">
      <alignment horizontal="center"/>
    </xf>
    <xf numFmtId="167" fontId="173" fillId="0" borderId="2" xfId="3" applyNumberFormat="1" applyFont="1" applyFill="1" applyBorder="1" applyAlignment="1">
      <alignment horizontal="center"/>
    </xf>
    <xf numFmtId="0" fontId="176" fillId="0" borderId="0" xfId="3" applyFont="1" applyFill="1" applyBorder="1" applyAlignment="1">
      <alignment horizontal="right"/>
    </xf>
    <xf numFmtId="0" fontId="173" fillId="0" borderId="6" xfId="3" applyFont="1" applyFill="1" applyBorder="1"/>
    <xf numFmtId="167" fontId="173" fillId="0" borderId="0" xfId="3" applyNumberFormat="1" applyFont="1" applyFill="1" applyBorder="1"/>
    <xf numFmtId="166" fontId="173" fillId="0" borderId="0" xfId="3" applyNumberFormat="1" applyFont="1" applyFill="1" applyBorder="1"/>
    <xf numFmtId="0" fontId="173" fillId="0" borderId="95" xfId="3" applyFont="1" applyBorder="1"/>
    <xf numFmtId="0" fontId="173" fillId="0" borderId="96" xfId="3" applyFont="1" applyBorder="1"/>
    <xf numFmtId="0" fontId="176" fillId="0" borderId="7" xfId="3" applyFont="1" applyFill="1" applyBorder="1"/>
    <xf numFmtId="166" fontId="176" fillId="0" borderId="2" xfId="3" applyNumberFormat="1" applyFont="1" applyFill="1" applyBorder="1" applyAlignment="1">
      <alignment horizontal="center"/>
    </xf>
    <xf numFmtId="0" fontId="176" fillId="0" borderId="0" xfId="3" applyFont="1" applyFill="1" applyBorder="1"/>
    <xf numFmtId="0" fontId="176" fillId="0" borderId="0" xfId="3" applyFont="1" applyFill="1"/>
    <xf numFmtId="0" fontId="173" fillId="0" borderId="10" xfId="3" quotePrefix="1" applyFont="1" applyFill="1" applyBorder="1"/>
    <xf numFmtId="166" fontId="173" fillId="0" borderId="9" xfId="3" applyNumberFormat="1" applyFont="1" applyFill="1" applyBorder="1" applyAlignment="1">
      <alignment horizontal="center"/>
    </xf>
    <xf numFmtId="0" fontId="173" fillId="4" borderId="95" xfId="3" applyFont="1" applyFill="1" applyBorder="1"/>
    <xf numFmtId="0" fontId="176" fillId="0" borderId="95" xfId="3" applyFont="1" applyBorder="1"/>
    <xf numFmtId="167" fontId="176" fillId="0" borderId="0" xfId="3" applyNumberFormat="1" applyFont="1" applyFill="1" applyBorder="1"/>
    <xf numFmtId="0" fontId="173" fillId="4" borderId="6" xfId="3" applyFont="1" applyFill="1" applyBorder="1"/>
    <xf numFmtId="0" fontId="176" fillId="0" borderId="10" xfId="3" applyFont="1" applyBorder="1"/>
    <xf numFmtId="164" fontId="173" fillId="0" borderId="0" xfId="4" applyNumberFormat="1" applyFont="1" applyFill="1" applyBorder="1"/>
    <xf numFmtId="0" fontId="173" fillId="0" borderId="53" xfId="3" applyFont="1" applyBorder="1"/>
    <xf numFmtId="0" fontId="176" fillId="0" borderId="8" xfId="3" applyFont="1" applyFill="1" applyBorder="1"/>
    <xf numFmtId="0" fontId="173" fillId="0" borderId="11" xfId="3" applyFont="1" applyBorder="1"/>
    <xf numFmtId="0" fontId="173" fillId="4" borderId="7" xfId="3" applyFont="1" applyFill="1" applyBorder="1"/>
    <xf numFmtId="0" fontId="173" fillId="4" borderId="96" xfId="3" applyFont="1" applyFill="1" applyBorder="1"/>
    <xf numFmtId="0" fontId="176" fillId="0" borderId="6" xfId="3" applyFont="1" applyBorder="1"/>
    <xf numFmtId="168" fontId="173" fillId="0" borderId="2" xfId="5" applyNumberFormat="1" applyFont="1" applyFill="1" applyBorder="1" applyAlignment="1">
      <alignment horizontal="center"/>
    </xf>
    <xf numFmtId="169" fontId="173" fillId="0" borderId="2" xfId="5" applyNumberFormat="1" applyFont="1" applyFill="1" applyBorder="1" applyAlignment="1">
      <alignment horizontal="center"/>
    </xf>
    <xf numFmtId="0" fontId="173" fillId="4" borderId="12" xfId="3" applyFont="1" applyFill="1" applyBorder="1"/>
    <xf numFmtId="0" fontId="176" fillId="0" borderId="8" xfId="3" applyFont="1" applyBorder="1"/>
    <xf numFmtId="0" fontId="176" fillId="0" borderId="6" xfId="3" applyFont="1" applyBorder="1" applyAlignment="1">
      <alignment wrapText="1"/>
    </xf>
    <xf numFmtId="165" fontId="176" fillId="0" borderId="2" xfId="3" applyNumberFormat="1" applyFont="1" applyFill="1" applyBorder="1" applyAlignment="1">
      <alignment horizontal="center"/>
    </xf>
    <xf numFmtId="0" fontId="176" fillId="0" borderId="6" xfId="3" applyFont="1" applyFill="1" applyBorder="1"/>
    <xf numFmtId="0" fontId="176" fillId="0" borderId="95" xfId="3" applyFont="1" applyFill="1" applyBorder="1"/>
    <xf numFmtId="167" fontId="176" fillId="0" borderId="2" xfId="3" applyNumberFormat="1" applyFont="1" applyFill="1" applyBorder="1" applyAlignment="1">
      <alignment horizontal="center"/>
    </xf>
    <xf numFmtId="0" fontId="176" fillId="0" borderId="13" xfId="3" applyFont="1" applyFill="1" applyBorder="1"/>
    <xf numFmtId="0" fontId="173" fillId="0" borderId="14" xfId="3" applyFont="1" applyFill="1" applyBorder="1"/>
    <xf numFmtId="166" fontId="173" fillId="0" borderId="0" xfId="3" applyNumberFormat="1" applyFont="1" applyFill="1" applyBorder="1" applyAlignment="1">
      <alignment horizontal="center"/>
    </xf>
    <xf numFmtId="170" fontId="173" fillId="0" borderId="15" xfId="3" applyNumberFormat="1" applyFont="1" applyFill="1" applyBorder="1" applyAlignment="1">
      <alignment horizontal="center"/>
    </xf>
    <xf numFmtId="170" fontId="173" fillId="0" borderId="0" xfId="3" applyNumberFormat="1" applyFont="1" applyFill="1" applyBorder="1" applyAlignment="1">
      <alignment horizontal="center"/>
    </xf>
    <xf numFmtId="0" fontId="173" fillId="0" borderId="12" xfId="3" applyFont="1" applyFill="1" applyBorder="1"/>
    <xf numFmtId="0" fontId="173" fillId="0" borderId="96" xfId="3" applyFont="1" applyFill="1" applyBorder="1"/>
    <xf numFmtId="166" fontId="176" fillId="0" borderId="9" xfId="3" applyNumberFormat="1" applyFont="1" applyFill="1" applyBorder="1" applyAlignment="1">
      <alignment horizontal="center"/>
    </xf>
    <xf numFmtId="0" fontId="173" fillId="0" borderId="52" xfId="3" applyFont="1" applyFill="1" applyBorder="1"/>
    <xf numFmtId="0" fontId="173" fillId="0" borderId="7" xfId="3" applyFont="1" applyFill="1" applyBorder="1"/>
    <xf numFmtId="0" fontId="176" fillId="0" borderId="10" xfId="3" applyFont="1" applyFill="1" applyBorder="1"/>
    <xf numFmtId="0" fontId="176" fillId="0" borderId="16" xfId="3" applyFont="1" applyFill="1" applyBorder="1"/>
    <xf numFmtId="165" fontId="173" fillId="0" borderId="0" xfId="3" applyNumberFormat="1" applyFont="1" applyFill="1" applyAlignment="1">
      <alignment horizontal="center"/>
    </xf>
    <xf numFmtId="9" fontId="173" fillId="0" borderId="0" xfId="6" applyFont="1" applyFill="1" applyAlignment="1">
      <alignment horizontal="center"/>
    </xf>
    <xf numFmtId="166" fontId="173" fillId="0" borderId="0" xfId="3" applyNumberFormat="1" applyFont="1" applyFill="1"/>
    <xf numFmtId="0" fontId="165" fillId="0" borderId="0" xfId="1980" applyFont="1" applyFill="1"/>
    <xf numFmtId="0" fontId="165" fillId="0" borderId="0" xfId="1980" applyFont="1"/>
    <xf numFmtId="172" fontId="165" fillId="0" borderId="0" xfId="1980" applyNumberFormat="1" applyFont="1"/>
    <xf numFmtId="172" fontId="165" fillId="0" borderId="0" xfId="1980" applyNumberFormat="1" applyFont="1" applyFill="1"/>
    <xf numFmtId="9" fontId="165" fillId="0" borderId="0" xfId="1405" applyFont="1"/>
    <xf numFmtId="168" fontId="165" fillId="0" borderId="0" xfId="1405" applyNumberFormat="1" applyFont="1"/>
    <xf numFmtId="0" fontId="173" fillId="4" borderId="1" xfId="1980" applyFont="1" applyFill="1" applyBorder="1" applyAlignment="1">
      <alignment vertical="center"/>
    </xf>
    <xf numFmtId="0" fontId="14" fillId="0" borderId="0" xfId="1980" applyFont="1"/>
    <xf numFmtId="0" fontId="14" fillId="0" borderId="62" xfId="1980" applyFont="1" applyBorder="1"/>
    <xf numFmtId="0" fontId="173" fillId="0" borderId="62" xfId="0" applyFont="1" applyFill="1" applyBorder="1"/>
    <xf numFmtId="171" fontId="176" fillId="9" borderId="10" xfId="0" applyNumberFormat="1" applyFont="1" applyFill="1" applyBorder="1" applyAlignment="1">
      <alignment horizontal="right" vertical="center"/>
    </xf>
    <xf numFmtId="171" fontId="176" fillId="9" borderId="0" xfId="0" applyNumberFormat="1" applyFont="1" applyFill="1" applyBorder="1" applyAlignment="1">
      <alignment horizontal="right" vertical="center"/>
    </xf>
    <xf numFmtId="0" fontId="176" fillId="4" borderId="3" xfId="1980" applyFont="1" applyFill="1" applyBorder="1" applyAlignment="1">
      <alignment horizontal="center" vertical="center"/>
    </xf>
    <xf numFmtId="171" fontId="176" fillId="9" borderId="19" xfId="0" applyNumberFormat="1" applyFont="1" applyFill="1" applyBorder="1" applyAlignment="1">
      <alignment horizontal="center" vertical="center"/>
    </xf>
    <xf numFmtId="171" fontId="176" fillId="9" borderId="20" xfId="0" applyNumberFormat="1" applyFont="1" applyFill="1" applyBorder="1" applyAlignment="1">
      <alignment horizontal="center" vertical="center"/>
    </xf>
    <xf numFmtId="0" fontId="14" fillId="0" borderId="0" xfId="1980" applyFont="1" applyFill="1"/>
    <xf numFmtId="0" fontId="173" fillId="0" borderId="0" xfId="0" applyFont="1" applyFill="1"/>
    <xf numFmtId="0" fontId="179" fillId="6" borderId="0" xfId="1980" applyFont="1" applyFill="1" applyAlignment="1">
      <alignment vertical="center"/>
    </xf>
    <xf numFmtId="0" fontId="176" fillId="0" borderId="22" xfId="1980" applyFont="1" applyFill="1" applyBorder="1" applyAlignment="1">
      <alignment wrapText="1"/>
    </xf>
    <xf numFmtId="0" fontId="173" fillId="0" borderId="23" xfId="1980" applyFont="1" applyFill="1" applyBorder="1" applyAlignment="1">
      <alignment vertical="center"/>
    </xf>
    <xf numFmtId="3" fontId="173" fillId="0" borderId="14" xfId="1990" applyNumberFormat="1" applyFont="1" applyFill="1" applyBorder="1"/>
    <xf numFmtId="3" fontId="173" fillId="0" borderId="17" xfId="1990" applyNumberFormat="1" applyFont="1" applyFill="1" applyBorder="1"/>
    <xf numFmtId="0" fontId="14" fillId="0" borderId="62" xfId="1980" applyFont="1" applyFill="1" applyBorder="1"/>
    <xf numFmtId="3" fontId="176" fillId="0" borderId="14" xfId="1980" applyNumberFormat="1" applyFont="1" applyFill="1" applyBorder="1"/>
    <xf numFmtId="0" fontId="180" fillId="0" borderId="23" xfId="1980" applyFont="1" applyFill="1" applyBorder="1" applyAlignment="1">
      <alignment vertical="center"/>
    </xf>
    <xf numFmtId="168" fontId="180" fillId="0" borderId="10" xfId="6" applyNumberFormat="1" applyFont="1" applyFill="1" applyBorder="1"/>
    <xf numFmtId="168" fontId="180" fillId="0" borderId="0" xfId="6" applyNumberFormat="1" applyFont="1" applyFill="1" applyBorder="1"/>
    <xf numFmtId="168" fontId="180" fillId="0" borderId="10" xfId="2058" applyNumberFormat="1" applyFont="1" applyFill="1" applyBorder="1" applyProtection="1"/>
    <xf numFmtId="168" fontId="180" fillId="0" borderId="0" xfId="2058" applyNumberFormat="1" applyFont="1" applyFill="1" applyBorder="1" applyProtection="1"/>
    <xf numFmtId="3" fontId="173" fillId="0" borderId="10" xfId="1991" applyNumberFormat="1" applyFont="1" applyFill="1" applyBorder="1"/>
    <xf numFmtId="3" fontId="173" fillId="0" borderId="0" xfId="1991" applyNumberFormat="1" applyFont="1" applyFill="1" applyBorder="1"/>
    <xf numFmtId="3" fontId="176" fillId="0" borderId="0" xfId="1980" applyNumberFormat="1" applyFont="1" applyFill="1" applyBorder="1"/>
    <xf numFmtId="168" fontId="180" fillId="0" borderId="10" xfId="2048" applyNumberFormat="1" applyFont="1" applyFill="1" applyBorder="1"/>
    <xf numFmtId="168" fontId="180" fillId="0" borderId="0" xfId="2048" applyNumberFormat="1" applyFont="1" applyFill="1" applyBorder="1"/>
    <xf numFmtId="0" fontId="176" fillId="0" borderId="24" xfId="1980" applyFont="1" applyFill="1" applyBorder="1" applyAlignment="1">
      <alignment vertical="center"/>
    </xf>
    <xf numFmtId="172" fontId="176" fillId="0" borderId="25" xfId="1778" applyNumberFormat="1" applyFont="1" applyFill="1" applyBorder="1"/>
    <xf numFmtId="172" fontId="176" fillId="0" borderId="26" xfId="1778" applyNumberFormat="1" applyFont="1" applyFill="1" applyBorder="1"/>
    <xf numFmtId="0" fontId="180" fillId="0" borderId="2" xfId="1980" applyFont="1" applyFill="1" applyBorder="1" applyAlignment="1">
      <alignment vertical="center"/>
    </xf>
    <xf numFmtId="0" fontId="173" fillId="0" borderId="2" xfId="1980" quotePrefix="1" applyFont="1" applyFill="1" applyBorder="1" applyAlignment="1">
      <alignment vertical="center"/>
    </xf>
    <xf numFmtId="172" fontId="173" fillId="0" borderId="10" xfId="1778" applyNumberFormat="1" applyFont="1" applyFill="1" applyBorder="1"/>
    <xf numFmtId="172" fontId="173" fillId="0" borderId="0" xfId="1778" applyNumberFormat="1" applyFont="1" applyFill="1" applyBorder="1"/>
    <xf numFmtId="172" fontId="14" fillId="0" borderId="0" xfId="1980" applyNumberFormat="1" applyFont="1" applyFill="1"/>
    <xf numFmtId="0" fontId="180" fillId="0" borderId="3" xfId="1980" applyFont="1" applyFill="1" applyBorder="1" applyAlignment="1">
      <alignment vertical="center"/>
    </xf>
    <xf numFmtId="168" fontId="180" fillId="0" borderId="19" xfId="2048" applyNumberFormat="1" applyFont="1" applyFill="1" applyBorder="1"/>
    <xf numFmtId="168" fontId="180" fillId="0" borderId="20" xfId="2048" applyNumberFormat="1" applyFont="1" applyFill="1" applyBorder="1"/>
    <xf numFmtId="0" fontId="176" fillId="0" borderId="0" xfId="1980" applyFont="1" applyFill="1" applyBorder="1" applyAlignment="1">
      <alignment vertical="center"/>
    </xf>
    <xf numFmtId="3" fontId="176" fillId="0" borderId="118" xfId="1778" applyNumberFormat="1" applyFont="1" applyFill="1" applyBorder="1"/>
    <xf numFmtId="0" fontId="181" fillId="0" borderId="119" xfId="1980" applyFont="1" applyFill="1" applyBorder="1" applyAlignment="1">
      <alignment vertical="center"/>
    </xf>
    <xf numFmtId="168" fontId="180" fillId="0" borderId="20" xfId="6" applyNumberFormat="1" applyFont="1" applyFill="1" applyBorder="1"/>
    <xf numFmtId="168" fontId="180" fillId="0" borderId="21" xfId="6" applyNumberFormat="1" applyFont="1" applyFill="1" applyBorder="1"/>
    <xf numFmtId="168" fontId="180" fillId="0" borderId="124" xfId="6" applyNumberFormat="1" applyFont="1" applyFill="1" applyBorder="1"/>
    <xf numFmtId="3" fontId="176" fillId="0" borderId="0" xfId="1778" applyNumberFormat="1" applyFont="1" applyFill="1" applyBorder="1"/>
    <xf numFmtId="0" fontId="176" fillId="0" borderId="1" xfId="1980" applyFont="1" applyFill="1" applyBorder="1" applyAlignment="1">
      <alignment vertical="center"/>
    </xf>
    <xf numFmtId="172" fontId="176" fillId="0" borderId="17" xfId="1778" applyNumberFormat="1" applyFont="1" applyFill="1" applyBorder="1"/>
    <xf numFmtId="172" fontId="176" fillId="0" borderId="14" xfId="1778" applyNumberFormat="1" applyFont="1" applyFill="1" applyBorder="1"/>
    <xf numFmtId="172" fontId="176" fillId="0" borderId="17" xfId="1788" applyNumberFormat="1" applyFont="1" applyFill="1" applyBorder="1"/>
    <xf numFmtId="172" fontId="176" fillId="0" borderId="14" xfId="1788" applyNumberFormat="1" applyFont="1" applyFill="1" applyBorder="1"/>
    <xf numFmtId="0" fontId="176" fillId="0" borderId="0" xfId="1980" applyFont="1" applyFill="1" applyBorder="1" applyAlignment="1">
      <alignment wrapText="1"/>
    </xf>
    <xf numFmtId="0" fontId="14" fillId="0" borderId="15" xfId="1980" applyFont="1" applyFill="1" applyBorder="1"/>
    <xf numFmtId="168" fontId="180" fillId="0" borderId="19" xfId="2048" applyNumberFormat="1" applyFont="1" applyFill="1" applyBorder="1" applyAlignment="1">
      <alignment horizontal="right"/>
    </xf>
    <xf numFmtId="0" fontId="176" fillId="0" borderId="1" xfId="1980" applyFont="1" applyFill="1" applyBorder="1" applyAlignment="1">
      <alignment wrapText="1"/>
    </xf>
    <xf numFmtId="3" fontId="176" fillId="0" borderId="17" xfId="1980" applyNumberFormat="1" applyFont="1" applyFill="1" applyBorder="1"/>
    <xf numFmtId="0" fontId="179" fillId="66" borderId="0" xfId="0" applyFont="1" applyFill="1" applyAlignment="1">
      <alignment vertical="center"/>
    </xf>
    <xf numFmtId="0" fontId="183" fillId="66" borderId="0" xfId="0" applyFont="1" applyFill="1" applyAlignment="1">
      <alignment vertical="center"/>
    </xf>
    <xf numFmtId="0" fontId="183" fillId="6" borderId="0" xfId="1980" applyFont="1" applyFill="1" applyAlignment="1">
      <alignment vertical="center"/>
    </xf>
    <xf numFmtId="0" fontId="184" fillId="4" borderId="2" xfId="1980" applyFont="1" applyFill="1" applyBorder="1" applyAlignment="1">
      <alignment horizontal="center" vertical="center"/>
    </xf>
    <xf numFmtId="0" fontId="184" fillId="4" borderId="5" xfId="3" applyFont="1" applyFill="1" applyBorder="1" applyAlignment="1">
      <alignment horizontal="center" vertical="center"/>
    </xf>
    <xf numFmtId="0" fontId="184" fillId="4" borderId="2" xfId="1" applyFont="1" applyFill="1" applyBorder="1" applyAlignment="1">
      <alignment horizontal="center" vertical="center"/>
    </xf>
    <xf numFmtId="168" fontId="0" fillId="0" borderId="0" xfId="0" applyNumberFormat="1" applyFont="1"/>
    <xf numFmtId="0" fontId="173" fillId="9" borderId="1" xfId="0" applyFont="1" applyFill="1" applyBorder="1" applyAlignment="1">
      <alignment vertical="center"/>
    </xf>
    <xf numFmtId="0" fontId="173" fillId="0" borderId="0" xfId="0" applyFont="1" applyFill="1" applyAlignment="1">
      <alignment vertical="center"/>
    </xf>
    <xf numFmtId="0" fontId="173" fillId="0" borderId="10" xfId="0" applyFont="1" applyFill="1" applyBorder="1"/>
    <xf numFmtId="0" fontId="176" fillId="9" borderId="3" xfId="0" applyFont="1" applyFill="1" applyBorder="1" applyAlignment="1">
      <alignment horizontal="center" vertical="center"/>
    </xf>
    <xf numFmtId="0" fontId="176" fillId="0" borderId="0" xfId="0" applyFont="1" applyFill="1" applyAlignment="1">
      <alignment vertical="center"/>
    </xf>
    <xf numFmtId="3" fontId="173" fillId="0" borderId="0" xfId="0" applyNumberFormat="1" applyFont="1" applyFill="1"/>
    <xf numFmtId="172" fontId="176" fillId="0" borderId="0" xfId="0" applyNumberFormat="1" applyFont="1" applyFill="1" applyBorder="1"/>
    <xf numFmtId="0" fontId="176" fillId="0" borderId="0" xfId="0" applyFont="1" applyFill="1" applyBorder="1"/>
    <xf numFmtId="0" fontId="173" fillId="0" borderId="0" xfId="0" applyFont="1" applyFill="1" applyBorder="1"/>
    <xf numFmtId="0" fontId="176" fillId="0" borderId="22" xfId="0" applyFont="1" applyFill="1" applyBorder="1" applyAlignment="1">
      <alignment wrapText="1"/>
    </xf>
    <xf numFmtId="0" fontId="173" fillId="0" borderId="27" xfId="0" applyFont="1" applyFill="1" applyBorder="1" applyAlignment="1">
      <alignment vertical="center"/>
    </xf>
    <xf numFmtId="3" fontId="173" fillId="0" borderId="17" xfId="0" applyNumberFormat="1" applyFont="1" applyFill="1" applyBorder="1"/>
    <xf numFmtId="3" fontId="173" fillId="0" borderId="14" xfId="0" applyNumberFormat="1" applyFont="1" applyFill="1" applyBorder="1"/>
    <xf numFmtId="3" fontId="176" fillId="0" borderId="14" xfId="0" applyNumberFormat="1" applyFont="1" applyFill="1" applyBorder="1"/>
    <xf numFmtId="3" fontId="176" fillId="0" borderId="93" xfId="0" applyNumberFormat="1" applyFont="1" applyFill="1" applyBorder="1"/>
    <xf numFmtId="0" fontId="180" fillId="0" borderId="27" xfId="0" applyFont="1" applyFill="1" applyBorder="1" applyAlignment="1">
      <alignment vertical="center"/>
    </xf>
    <xf numFmtId="168" fontId="180" fillId="0" borderId="97" xfId="2058" applyNumberFormat="1" applyFont="1" applyFill="1" applyBorder="1" applyProtection="1"/>
    <xf numFmtId="3" fontId="173" fillId="0" borderId="10" xfId="0" applyNumberFormat="1" applyFont="1" applyFill="1" applyBorder="1"/>
    <xf numFmtId="3" fontId="173" fillId="0" borderId="0" xfId="0" applyNumberFormat="1" applyFont="1" applyFill="1" applyBorder="1"/>
    <xf numFmtId="3" fontId="176" fillId="0" borderId="9" xfId="0" applyNumberFormat="1" applyFont="1" applyFill="1" applyBorder="1"/>
    <xf numFmtId="3" fontId="176" fillId="0" borderId="0" xfId="0" applyNumberFormat="1" applyFont="1" applyFill="1" applyBorder="1"/>
    <xf numFmtId="3" fontId="176" fillId="0" borderId="97" xfId="0" applyNumberFormat="1" applyFont="1" applyFill="1" applyBorder="1"/>
    <xf numFmtId="2" fontId="173" fillId="0" borderId="0" xfId="0" applyNumberFormat="1" applyFont="1" applyFill="1" applyBorder="1"/>
    <xf numFmtId="3" fontId="173" fillId="0" borderId="62" xfId="0" applyNumberFormat="1" applyFont="1" applyFill="1" applyBorder="1"/>
    <xf numFmtId="172" fontId="176" fillId="0" borderId="97" xfId="0" applyNumberFormat="1" applyFont="1" applyFill="1" applyBorder="1"/>
    <xf numFmtId="0" fontId="180" fillId="0" borderId="46" xfId="0" applyFont="1" applyFill="1" applyBorder="1" applyAlignment="1">
      <alignment vertical="center"/>
    </xf>
    <xf numFmtId="168" fontId="180" fillId="0" borderId="98" xfId="6" applyNumberFormat="1" applyFont="1" applyFill="1" applyBorder="1"/>
    <xf numFmtId="168" fontId="180" fillId="0" borderId="36" xfId="6" applyNumberFormat="1" applyFont="1" applyFill="1" applyBorder="1"/>
    <xf numFmtId="168" fontId="180" fillId="0" borderId="99" xfId="6" applyNumberFormat="1" applyFont="1" applyFill="1" applyBorder="1"/>
    <xf numFmtId="0" fontId="176" fillId="0" borderId="27" xfId="0" applyFont="1" applyFill="1" applyBorder="1" applyAlignment="1">
      <alignment vertical="center"/>
    </xf>
    <xf numFmtId="3" fontId="176" fillId="0" borderId="62" xfId="0" applyNumberFormat="1" applyFont="1" applyFill="1" applyBorder="1"/>
    <xf numFmtId="168" fontId="180" fillId="0" borderId="62" xfId="6" applyNumberFormat="1" applyFont="1" applyFill="1" applyBorder="1"/>
    <xf numFmtId="168" fontId="180" fillId="0" borderId="97" xfId="6" applyNumberFormat="1" applyFont="1" applyFill="1" applyBorder="1"/>
    <xf numFmtId="0" fontId="173" fillId="0" borderId="27" xfId="0" quotePrefix="1" applyFont="1" applyFill="1" applyBorder="1" applyAlignment="1">
      <alignment vertical="center"/>
    </xf>
    <xf numFmtId="0" fontId="180" fillId="0" borderId="30" xfId="0" applyFont="1" applyFill="1" applyBorder="1" applyAlignment="1">
      <alignment vertical="center"/>
    </xf>
    <xf numFmtId="168" fontId="180" fillId="0" borderId="19" xfId="6" applyNumberFormat="1" applyFont="1" applyFill="1" applyBorder="1"/>
    <xf numFmtId="0" fontId="0" fillId="0" borderId="0" xfId="1985" applyFont="1" applyFill="1"/>
    <xf numFmtId="168" fontId="180" fillId="0" borderId="121" xfId="1405" applyNumberFormat="1" applyFont="1" applyFill="1" applyBorder="1"/>
    <xf numFmtId="168" fontId="180" fillId="0" borderId="122" xfId="1405" applyNumberFormat="1" applyFont="1" applyFill="1" applyBorder="1"/>
    <xf numFmtId="168" fontId="181" fillId="0" borderId="123" xfId="1405" applyNumberFormat="1" applyFont="1" applyFill="1" applyBorder="1"/>
    <xf numFmtId="0" fontId="0" fillId="0" borderId="62" xfId="1985" applyFont="1" applyFill="1" applyBorder="1"/>
    <xf numFmtId="0" fontId="0" fillId="0" borderId="0" xfId="1980" applyFont="1" applyFill="1"/>
    <xf numFmtId="0" fontId="0" fillId="0" borderId="0" xfId="1985" applyFont="1" applyFill="1" applyBorder="1"/>
    <xf numFmtId="0" fontId="176" fillId="0" borderId="1" xfId="1985" applyFont="1" applyFill="1" applyBorder="1" applyAlignment="1">
      <alignment vertical="center"/>
    </xf>
    <xf numFmtId="0" fontId="180" fillId="0" borderId="3" xfId="1985" applyFont="1" applyFill="1" applyBorder="1" applyAlignment="1">
      <alignment vertical="center"/>
    </xf>
    <xf numFmtId="0" fontId="176" fillId="0" borderId="0" xfId="1985" applyFont="1" applyFill="1" applyBorder="1" applyAlignment="1">
      <alignment wrapText="1"/>
    </xf>
    <xf numFmtId="0" fontId="0" fillId="0" borderId="15" xfId="1980" applyFont="1" applyFill="1" applyBorder="1"/>
    <xf numFmtId="0" fontId="173" fillId="0" borderId="14" xfId="0" applyFont="1" applyFill="1" applyBorder="1"/>
    <xf numFmtId="10" fontId="176" fillId="0" borderId="0" xfId="1405" applyNumberFormat="1" applyFont="1" applyFill="1" applyBorder="1"/>
    <xf numFmtId="9" fontId="176" fillId="0" borderId="0" xfId="1405" applyFont="1" applyFill="1" applyBorder="1"/>
    <xf numFmtId="0" fontId="173" fillId="0" borderId="0" xfId="0" applyFont="1" applyFill="1" applyAlignment="1">
      <alignment horizontal="right"/>
    </xf>
    <xf numFmtId="0" fontId="173" fillId="0" borderId="0" xfId="0" applyFont="1" applyFill="1" applyBorder="1" applyAlignment="1">
      <alignment horizontal="right"/>
    </xf>
    <xf numFmtId="0" fontId="176" fillId="0" borderId="1" xfId="1985" applyFont="1" applyFill="1" applyBorder="1" applyAlignment="1">
      <alignment horizontal="left" wrapText="1"/>
    </xf>
    <xf numFmtId="172" fontId="176" fillId="0" borderId="17" xfId="1778" applyNumberFormat="1" applyFont="1" applyFill="1" applyBorder="1" applyAlignment="1">
      <alignment horizontal="right"/>
    </xf>
    <xf numFmtId="172" fontId="176" fillId="0" borderId="14" xfId="1778" applyNumberFormat="1" applyFont="1" applyFill="1" applyBorder="1" applyAlignment="1">
      <alignment horizontal="right"/>
    </xf>
    <xf numFmtId="0" fontId="0" fillId="0" borderId="0" xfId="1980" applyFont="1" applyFill="1" applyAlignment="1">
      <alignment horizontal="right"/>
    </xf>
    <xf numFmtId="172" fontId="176" fillId="0" borderId="93" xfId="1778" applyNumberFormat="1" applyFont="1" applyFill="1" applyBorder="1" applyAlignment="1">
      <alignment horizontal="right"/>
    </xf>
    <xf numFmtId="0" fontId="176" fillId="0" borderId="62" xfId="0" applyFont="1" applyFill="1" applyBorder="1" applyAlignment="1">
      <alignment horizontal="right"/>
    </xf>
    <xf numFmtId="0" fontId="176" fillId="0" borderId="0" xfId="0" applyFont="1" applyFill="1" applyAlignment="1">
      <alignment horizontal="right"/>
    </xf>
    <xf numFmtId="168" fontId="180" fillId="0" borderId="124" xfId="2048" applyNumberFormat="1" applyFont="1" applyFill="1" applyBorder="1"/>
    <xf numFmtId="0" fontId="184" fillId="9" borderId="2" xfId="0" applyFont="1" applyFill="1" applyBorder="1" applyAlignment="1">
      <alignment horizontal="center" vertical="center"/>
    </xf>
    <xf numFmtId="0" fontId="173" fillId="0" borderId="62" xfId="0" applyFont="1" applyFill="1" applyBorder="1" applyAlignment="1">
      <alignment horizontal="right"/>
    </xf>
    <xf numFmtId="0" fontId="179" fillId="67" borderId="0" xfId="0" applyFont="1" applyFill="1" applyAlignment="1">
      <alignment vertical="center"/>
    </xf>
    <xf numFmtId="0" fontId="173" fillId="0" borderId="23" xfId="0" applyFont="1" applyFill="1" applyBorder="1" applyAlignment="1">
      <alignment vertical="center"/>
    </xf>
    <xf numFmtId="3" fontId="176" fillId="3" borderId="14" xfId="0" applyNumberFormat="1" applyFont="1" applyFill="1" applyBorder="1"/>
    <xf numFmtId="168" fontId="180" fillId="3" borderId="0" xfId="6" applyNumberFormat="1" applyFont="1" applyFill="1" applyBorder="1"/>
    <xf numFmtId="3" fontId="176" fillId="3" borderId="0" xfId="0" applyNumberFormat="1" applyFont="1" applyFill="1" applyBorder="1"/>
    <xf numFmtId="172" fontId="173" fillId="0" borderId="10" xfId="0" applyNumberFormat="1" applyFont="1" applyFill="1" applyBorder="1"/>
    <xf numFmtId="172" fontId="173" fillId="0" borderId="0" xfId="0" applyNumberFormat="1" applyFont="1" applyFill="1" applyBorder="1"/>
    <xf numFmtId="168" fontId="180" fillId="3" borderId="36" xfId="6" applyNumberFormat="1" applyFont="1" applyFill="1" applyBorder="1"/>
    <xf numFmtId="168" fontId="180" fillId="3" borderId="99" xfId="6" applyNumberFormat="1" applyFont="1" applyFill="1" applyBorder="1"/>
    <xf numFmtId="3" fontId="176" fillId="0" borderId="10" xfId="0" applyNumberFormat="1" applyFont="1" applyFill="1" applyBorder="1"/>
    <xf numFmtId="3" fontId="173" fillId="0" borderId="0" xfId="4" applyNumberFormat="1" applyFont="1" applyFill="1" applyBorder="1"/>
    <xf numFmtId="0" fontId="0" fillId="0" borderId="0" xfId="1406" applyFont="1" applyFill="1"/>
    <xf numFmtId="0" fontId="0" fillId="0" borderId="0" xfId="1406" applyFont="1" applyFill="1" applyBorder="1"/>
    <xf numFmtId="0" fontId="0" fillId="0" borderId="15" xfId="1406" applyFont="1" applyFill="1" applyBorder="1"/>
    <xf numFmtId="0" fontId="176" fillId="0" borderId="1" xfId="1406" applyFont="1" applyFill="1" applyBorder="1" applyAlignment="1">
      <alignment vertical="center"/>
    </xf>
    <xf numFmtId="172" fontId="176" fillId="0" borderId="14" xfId="1407" applyNumberFormat="1" applyFont="1" applyFill="1" applyBorder="1"/>
    <xf numFmtId="0" fontId="0" fillId="0" borderId="62" xfId="1406" applyFont="1" applyFill="1" applyBorder="1"/>
    <xf numFmtId="0" fontId="180" fillId="0" borderId="3" xfId="1406" applyFont="1" applyFill="1" applyBorder="1" applyAlignment="1">
      <alignment vertical="center"/>
    </xf>
    <xf numFmtId="168" fontId="180" fillId="0" borderId="19" xfId="1408" applyNumberFormat="1" applyFont="1" applyFill="1" applyBorder="1"/>
    <xf numFmtId="168" fontId="180" fillId="0" borderId="20" xfId="1408" applyNumberFormat="1" applyFont="1" applyFill="1" applyBorder="1"/>
    <xf numFmtId="0" fontId="176" fillId="0" borderId="0" xfId="1406" applyFont="1" applyFill="1" applyBorder="1" applyAlignment="1">
      <alignment wrapText="1"/>
    </xf>
    <xf numFmtId="0" fontId="173" fillId="0" borderId="20" xfId="0" applyFont="1" applyFill="1" applyBorder="1"/>
    <xf numFmtId="0" fontId="176" fillId="0" borderId="1" xfId="0" applyFont="1" applyFill="1" applyBorder="1" applyAlignment="1">
      <alignment wrapText="1"/>
    </xf>
    <xf numFmtId="0" fontId="176" fillId="0" borderId="1" xfId="0" applyFont="1" applyFill="1" applyBorder="1" applyAlignment="1">
      <alignment horizontal="left"/>
    </xf>
    <xf numFmtId="0" fontId="0" fillId="0" borderId="0" xfId="0" applyFont="1" applyFill="1"/>
    <xf numFmtId="0" fontId="0" fillId="0" borderId="0" xfId="0" applyFont="1"/>
    <xf numFmtId="0" fontId="183" fillId="67" borderId="0" xfId="0" applyFont="1" applyFill="1" applyAlignment="1">
      <alignment vertical="center"/>
    </xf>
    <xf numFmtId="0" fontId="173" fillId="0" borderId="0" xfId="1" applyFont="1" applyFill="1" applyAlignment="1">
      <alignment vertical="center"/>
    </xf>
    <xf numFmtId="0" fontId="173" fillId="0" borderId="62" xfId="1" applyFont="1" applyFill="1" applyBorder="1"/>
    <xf numFmtId="171" fontId="176" fillId="9" borderId="97" xfId="0" applyNumberFormat="1" applyFont="1" applyFill="1" applyBorder="1" applyAlignment="1">
      <alignment horizontal="right" vertical="center"/>
    </xf>
    <xf numFmtId="171" fontId="176" fillId="9" borderId="124" xfId="0" applyNumberFormat="1" applyFont="1" applyFill="1" applyBorder="1" applyAlignment="1">
      <alignment horizontal="center" vertical="center"/>
    </xf>
    <xf numFmtId="0" fontId="179" fillId="7" borderId="0" xfId="1" applyFont="1" applyFill="1" applyBorder="1" applyAlignment="1">
      <alignment horizontal="left" vertical="center"/>
    </xf>
    <xf numFmtId="0" fontId="173" fillId="0" borderId="0" xfId="1" applyFont="1" applyFill="1" applyBorder="1" applyAlignment="1">
      <alignment vertical="center"/>
    </xf>
    <xf numFmtId="0" fontId="173" fillId="0" borderId="0" xfId="1" applyFont="1" applyFill="1" applyBorder="1"/>
    <xf numFmtId="172" fontId="173" fillId="0" borderId="31" xfId="1" applyNumberFormat="1" applyFont="1" applyFill="1" applyBorder="1" applyAlignment="1">
      <alignment horizontal="left"/>
    </xf>
    <xf numFmtId="172" fontId="173" fillId="0" borderId="17" xfId="1" applyNumberFormat="1" applyFont="1" applyFill="1" applyBorder="1" applyAlignment="1">
      <alignment horizontal="right"/>
    </xf>
    <xf numFmtId="172" fontId="173" fillId="0" borderId="14" xfId="1" applyNumberFormat="1" applyFont="1" applyFill="1" applyBorder="1" applyAlignment="1">
      <alignment horizontal="right"/>
    </xf>
    <xf numFmtId="172" fontId="176" fillId="0" borderId="14" xfId="1" applyNumberFormat="1" applyFont="1" applyFill="1" applyBorder="1" applyAlignment="1">
      <alignment horizontal="right"/>
    </xf>
    <xf numFmtId="172" fontId="176" fillId="0" borderId="93" xfId="1" applyNumberFormat="1" applyFont="1" applyFill="1" applyBorder="1" applyAlignment="1">
      <alignment horizontal="right"/>
    </xf>
    <xf numFmtId="0" fontId="180" fillId="0" borderId="23" xfId="1993" applyFont="1" applyFill="1" applyBorder="1" applyAlignment="1">
      <alignment vertical="center"/>
    </xf>
    <xf numFmtId="168" fontId="180" fillId="0" borderId="0" xfId="11" applyNumberFormat="1" applyFont="1" applyFill="1" applyBorder="1"/>
    <xf numFmtId="168" fontId="180" fillId="0" borderId="10" xfId="11" applyNumberFormat="1" applyFont="1" applyFill="1" applyBorder="1" applyAlignment="1">
      <alignment horizontal="right"/>
    </xf>
    <xf numFmtId="168" fontId="180" fillId="0" borderId="0" xfId="11" applyNumberFormat="1" applyFont="1" applyFill="1" applyBorder="1" applyAlignment="1">
      <alignment horizontal="right"/>
    </xf>
    <xf numFmtId="168" fontId="180" fillId="0" borderId="97" xfId="11" applyNumberFormat="1" applyFont="1" applyFill="1" applyBorder="1"/>
    <xf numFmtId="0" fontId="173" fillId="0" borderId="2" xfId="0" applyFont="1" applyFill="1" applyBorder="1" applyAlignment="1">
      <alignment vertical="center"/>
    </xf>
    <xf numFmtId="0" fontId="173" fillId="0" borderId="32" xfId="0" applyFont="1" applyFill="1" applyBorder="1" applyAlignment="1">
      <alignment vertical="center"/>
    </xf>
    <xf numFmtId="3" fontId="173" fillId="0" borderId="0" xfId="1" applyNumberFormat="1" applyFont="1" applyFill="1"/>
    <xf numFmtId="172" fontId="180" fillId="0" borderId="7" xfId="0" applyNumberFormat="1" applyFont="1" applyFill="1" applyBorder="1"/>
    <xf numFmtId="168" fontId="180" fillId="0" borderId="33" xfId="11" applyNumberFormat="1" applyFont="1" applyFill="1" applyBorder="1" applyAlignment="1">
      <alignment horizontal="right"/>
    </xf>
    <xf numFmtId="168" fontId="180" fillId="0" borderId="34" xfId="11" applyNumberFormat="1" applyFont="1" applyFill="1" applyBorder="1" applyAlignment="1">
      <alignment horizontal="right"/>
    </xf>
    <xf numFmtId="168" fontId="180" fillId="0" borderId="149" xfId="11" applyNumberFormat="1" applyFont="1" applyFill="1" applyBorder="1" applyAlignment="1">
      <alignment horizontal="right"/>
    </xf>
    <xf numFmtId="0" fontId="176" fillId="0" borderId="32" xfId="0" applyFont="1" applyFill="1" applyBorder="1" applyAlignment="1">
      <alignment vertical="center"/>
    </xf>
    <xf numFmtId="172" fontId="176" fillId="0" borderId="10" xfId="0" applyNumberFormat="1" applyFont="1" applyFill="1" applyBorder="1"/>
    <xf numFmtId="3" fontId="180" fillId="0" borderId="35" xfId="4" applyNumberFormat="1" applyFont="1" applyFill="1" applyBorder="1"/>
    <xf numFmtId="168" fontId="180" fillId="0" borderId="19" xfId="11" applyNumberFormat="1" applyFont="1" applyFill="1" applyBorder="1"/>
    <xf numFmtId="168" fontId="180" fillId="0" borderId="20" xfId="11" applyNumberFormat="1" applyFont="1" applyFill="1" applyBorder="1"/>
    <xf numFmtId="168" fontId="180" fillId="0" borderId="124" xfId="11" applyNumberFormat="1" applyFont="1" applyFill="1" applyBorder="1"/>
    <xf numFmtId="0" fontId="14" fillId="0" borderId="0" xfId="1993" applyFont="1" applyFill="1"/>
    <xf numFmtId="0" fontId="14" fillId="0" borderId="118" xfId="1993" applyFont="1" applyFill="1" applyBorder="1"/>
    <xf numFmtId="168" fontId="180" fillId="0" borderId="19" xfId="2061" applyNumberFormat="1" applyFont="1" applyFill="1" applyBorder="1"/>
    <xf numFmtId="168" fontId="180" fillId="0" borderId="20" xfId="2061" applyNumberFormat="1" applyFont="1" applyFill="1" applyBorder="1"/>
    <xf numFmtId="0" fontId="14" fillId="0" borderId="62" xfId="1993" applyFont="1" applyFill="1" applyBorder="1"/>
    <xf numFmtId="0" fontId="14" fillId="0" borderId="0" xfId="1993" applyFont="1" applyFill="1" applyBorder="1"/>
    <xf numFmtId="172" fontId="14" fillId="0" borderId="0" xfId="1993" applyNumberFormat="1" applyFont="1" applyFill="1"/>
    <xf numFmtId="0" fontId="176" fillId="0" borderId="1" xfId="1993" applyFont="1" applyFill="1" applyBorder="1" applyAlignment="1">
      <alignment vertical="center"/>
    </xf>
    <xf numFmtId="172" fontId="176" fillId="0" borderId="17" xfId="1791" applyNumberFormat="1" applyFont="1" applyFill="1" applyBorder="1"/>
    <xf numFmtId="172" fontId="176" fillId="0" borderId="14" xfId="1791" applyNumberFormat="1" applyFont="1" applyFill="1" applyBorder="1"/>
    <xf numFmtId="172" fontId="176" fillId="0" borderId="93" xfId="1791" applyNumberFormat="1" applyFont="1" applyFill="1" applyBorder="1"/>
    <xf numFmtId="0" fontId="180" fillId="0" borderId="3" xfId="1993" applyFont="1" applyFill="1" applyBorder="1" applyAlignment="1">
      <alignment vertical="center"/>
    </xf>
    <xf numFmtId="3" fontId="14" fillId="0" borderId="0" xfId="1993" applyNumberFormat="1" applyFont="1" applyFill="1"/>
    <xf numFmtId="0" fontId="176" fillId="0" borderId="0" xfId="1993" applyFont="1" applyFill="1" applyBorder="1" applyAlignment="1">
      <alignment wrapText="1"/>
    </xf>
    <xf numFmtId="0" fontId="14" fillId="0" borderId="15" xfId="1993" applyFont="1" applyFill="1" applyBorder="1"/>
    <xf numFmtId="172" fontId="176" fillId="0" borderId="10" xfId="1791" applyNumberFormat="1" applyFont="1" applyFill="1" applyBorder="1"/>
    <xf numFmtId="172" fontId="176" fillId="0" borderId="0" xfId="1791" applyNumberFormat="1" applyFont="1" applyFill="1" applyBorder="1"/>
    <xf numFmtId="0" fontId="173" fillId="0" borderId="108" xfId="1" applyFont="1" applyFill="1" applyBorder="1"/>
    <xf numFmtId="3" fontId="176" fillId="0" borderId="145" xfId="4" applyNumberFormat="1" applyFont="1" applyFill="1" applyBorder="1"/>
    <xf numFmtId="3" fontId="176" fillId="0" borderId="146" xfId="4" applyNumberFormat="1" applyFont="1" applyFill="1" applyBorder="1"/>
    <xf numFmtId="168" fontId="180" fillId="0" borderId="147" xfId="2061" applyNumberFormat="1" applyFont="1" applyFill="1" applyBorder="1"/>
    <xf numFmtId="168" fontId="180" fillId="0" borderId="108" xfId="2061" applyNumberFormat="1" applyFont="1" applyFill="1" applyBorder="1"/>
    <xf numFmtId="168" fontId="173" fillId="0" borderId="0" xfId="1405" applyNumberFormat="1" applyFont="1" applyFill="1"/>
    <xf numFmtId="0" fontId="183" fillId="7" borderId="0" xfId="1" applyFont="1" applyFill="1" applyBorder="1" applyAlignment="1">
      <alignment horizontal="left" vertical="center"/>
    </xf>
    <xf numFmtId="0" fontId="179" fillId="0" borderId="0" xfId="0" applyFont="1" applyFill="1" applyAlignment="1">
      <alignment vertical="center"/>
    </xf>
    <xf numFmtId="0" fontId="173" fillId="0" borderId="1" xfId="0" applyFont="1" applyFill="1" applyBorder="1" applyAlignment="1">
      <alignment vertical="center"/>
    </xf>
    <xf numFmtId="0" fontId="180" fillId="0" borderId="23" xfId="7" applyFont="1" applyFill="1" applyBorder="1" applyAlignment="1">
      <alignment vertical="center"/>
    </xf>
    <xf numFmtId="168" fontId="180" fillId="0" borderId="97" xfId="11" applyNumberFormat="1" applyFont="1" applyFill="1" applyBorder="1" applyAlignment="1">
      <alignment horizontal="right"/>
    </xf>
    <xf numFmtId="168" fontId="180" fillId="0" borderId="28" xfId="11" applyNumberFormat="1" applyFont="1" applyFill="1" applyBorder="1" applyAlignment="1">
      <alignment horizontal="right"/>
    </xf>
    <xf numFmtId="168" fontId="180" fillId="0" borderId="29" xfId="11" applyNumberFormat="1" applyFont="1" applyFill="1" applyBorder="1" applyAlignment="1">
      <alignment horizontal="right"/>
    </xf>
    <xf numFmtId="168" fontId="180" fillId="0" borderId="36" xfId="11" applyNumberFormat="1" applyFont="1" applyFill="1" applyBorder="1" applyAlignment="1">
      <alignment horizontal="right"/>
    </xf>
    <xf numFmtId="168" fontId="180" fillId="0" borderId="143" xfId="11" applyNumberFormat="1" applyFont="1" applyFill="1" applyBorder="1" applyAlignment="1">
      <alignment horizontal="right"/>
    </xf>
    <xf numFmtId="0" fontId="176" fillId="0" borderId="24" xfId="0" applyFont="1" applyFill="1" applyBorder="1" applyAlignment="1">
      <alignment vertical="center"/>
    </xf>
    <xf numFmtId="0" fontId="173" fillId="0" borderId="2" xfId="0" quotePrefix="1" applyFont="1" applyFill="1" applyBorder="1" applyAlignment="1">
      <alignment vertical="center"/>
    </xf>
    <xf numFmtId="172" fontId="173" fillId="0" borderId="97" xfId="0" applyNumberFormat="1" applyFont="1" applyFill="1" applyBorder="1"/>
    <xf numFmtId="0" fontId="180" fillId="0" borderId="37" xfId="7" applyFont="1" applyFill="1" applyBorder="1" applyAlignment="1">
      <alignment vertical="center"/>
    </xf>
    <xf numFmtId="168" fontId="180" fillId="0" borderId="19" xfId="11" applyNumberFormat="1" applyFont="1" applyFill="1" applyBorder="1" applyAlignment="1">
      <alignment horizontal="right"/>
    </xf>
    <xf numFmtId="168" fontId="180" fillId="0" borderId="20" xfId="11" applyNumberFormat="1" applyFont="1" applyFill="1" applyBorder="1" applyAlignment="1">
      <alignment horizontal="right"/>
    </xf>
    <xf numFmtId="168" fontId="180" fillId="0" borderId="124" xfId="11" applyNumberFormat="1" applyFont="1" applyFill="1" applyBorder="1" applyAlignment="1">
      <alignment horizontal="right"/>
    </xf>
    <xf numFmtId="0" fontId="180" fillId="0" borderId="0" xfId="7" applyFont="1" applyFill="1" applyBorder="1" applyAlignment="1">
      <alignment vertical="center"/>
    </xf>
    <xf numFmtId="173" fontId="180" fillId="0" borderId="0" xfId="11" applyNumberFormat="1" applyFont="1" applyFill="1" applyBorder="1" applyAlignment="1">
      <alignment horizontal="right"/>
    </xf>
    <xf numFmtId="0" fontId="176" fillId="0" borderId="1" xfId="7" applyFont="1" applyFill="1" applyBorder="1" applyAlignment="1">
      <alignment vertical="center"/>
    </xf>
    <xf numFmtId="172" fontId="176" fillId="0" borderId="17" xfId="9" applyNumberFormat="1" applyFont="1" applyFill="1" applyBorder="1"/>
    <xf numFmtId="172" fontId="176" fillId="0" borderId="14" xfId="9" applyNumberFormat="1" applyFont="1" applyFill="1" applyBorder="1"/>
    <xf numFmtId="0" fontId="0" fillId="0" borderId="0" xfId="7" applyFont="1" applyFill="1"/>
    <xf numFmtId="0" fontId="0" fillId="0" borderId="62" xfId="7" applyFont="1" applyFill="1" applyBorder="1"/>
    <xf numFmtId="172" fontId="176" fillId="0" borderId="93" xfId="9" applyNumberFormat="1" applyFont="1" applyFill="1" applyBorder="1"/>
    <xf numFmtId="0" fontId="180" fillId="0" borderId="3" xfId="7" applyFont="1" applyFill="1" applyBorder="1" applyAlignment="1">
      <alignment vertical="center"/>
    </xf>
    <xf numFmtId="168" fontId="180" fillId="0" borderId="19" xfId="8" applyNumberFormat="1" applyFont="1" applyFill="1" applyBorder="1"/>
    <xf numFmtId="168" fontId="180" fillId="0" borderId="20" xfId="8" applyNumberFormat="1" applyFont="1" applyFill="1" applyBorder="1"/>
    <xf numFmtId="0" fontId="176" fillId="0" borderId="0" xfId="7" applyFont="1" applyFill="1" applyBorder="1" applyAlignment="1">
      <alignment wrapText="1"/>
    </xf>
    <xf numFmtId="0" fontId="0" fillId="0" borderId="0" xfId="7" applyFont="1" applyFill="1" applyBorder="1"/>
    <xf numFmtId="0" fontId="0" fillId="0" borderId="15" xfId="7" applyFont="1" applyFill="1" applyBorder="1"/>
    <xf numFmtId="172" fontId="176" fillId="0" borderId="10" xfId="9" applyNumberFormat="1" applyFont="1" applyFill="1" applyBorder="1"/>
    <xf numFmtId="172" fontId="176" fillId="0" borderId="0" xfId="9" applyNumberFormat="1" applyFont="1" applyFill="1" applyBorder="1"/>
    <xf numFmtId="172" fontId="173" fillId="0" borderId="0" xfId="0" applyNumberFormat="1" applyFont="1" applyFill="1" applyAlignment="1">
      <alignment vertical="center"/>
    </xf>
    <xf numFmtId="9" fontId="173" fillId="0" borderId="0" xfId="1405" applyFont="1" applyFill="1" applyAlignment="1">
      <alignment vertical="center"/>
    </xf>
    <xf numFmtId="0" fontId="176" fillId="0" borderId="22" xfId="0" applyFont="1" applyFill="1" applyBorder="1" applyAlignment="1">
      <alignment vertical="center" wrapText="1"/>
    </xf>
    <xf numFmtId="3" fontId="173" fillId="0" borderId="0" xfId="4" applyNumberFormat="1" applyFont="1" applyFill="1"/>
    <xf numFmtId="164" fontId="173" fillId="0" borderId="0" xfId="4" applyNumberFormat="1" applyFont="1" applyFill="1"/>
    <xf numFmtId="0" fontId="176" fillId="0" borderId="1" xfId="0" applyFont="1" applyFill="1" applyBorder="1" applyAlignment="1">
      <alignment vertical="center" wrapText="1"/>
    </xf>
    <xf numFmtId="0" fontId="183" fillId="8" borderId="0" xfId="0" applyFont="1" applyFill="1" applyAlignment="1">
      <alignment vertical="center"/>
    </xf>
    <xf numFmtId="0" fontId="0" fillId="0" borderId="62" xfId="0" applyFont="1" applyBorder="1"/>
    <xf numFmtId="171" fontId="176" fillId="5" borderId="10" xfId="1" applyNumberFormat="1" applyFont="1" applyFill="1" applyBorder="1" applyAlignment="1">
      <alignment horizontal="right" vertical="center"/>
    </xf>
    <xf numFmtId="171" fontId="176" fillId="5" borderId="62" xfId="1" applyNumberFormat="1" applyFont="1" applyFill="1" applyBorder="1" applyAlignment="1">
      <alignment horizontal="right" vertical="center"/>
    </xf>
    <xf numFmtId="171" fontId="176" fillId="5" borderId="97" xfId="1" applyNumberFormat="1" applyFont="1" applyFill="1" applyBorder="1" applyAlignment="1">
      <alignment horizontal="right" vertical="center"/>
    </xf>
    <xf numFmtId="49" fontId="173" fillId="4" borderId="3" xfId="1" applyNumberFormat="1" applyFont="1" applyFill="1" applyBorder="1" applyAlignment="1">
      <alignment horizontal="center" vertical="center"/>
    </xf>
    <xf numFmtId="171" fontId="176" fillId="5" borderId="147" xfId="1" applyNumberFormat="1" applyFont="1" applyFill="1" applyBorder="1" applyAlignment="1">
      <alignment horizontal="center" vertical="center"/>
    </xf>
    <xf numFmtId="171" fontId="176" fillId="5" borderId="148" xfId="1" applyNumberFormat="1" applyFont="1" applyFill="1" applyBorder="1" applyAlignment="1">
      <alignment horizontal="center" vertical="center"/>
    </xf>
    <xf numFmtId="0" fontId="185" fillId="0" borderId="0" xfId="1" applyFont="1" applyFill="1"/>
    <xf numFmtId="164" fontId="185" fillId="0" borderId="0" xfId="1" applyNumberFormat="1" applyFont="1" applyFill="1"/>
    <xf numFmtId="0" fontId="186" fillId="0" borderId="0" xfId="1" applyFont="1" applyFill="1" applyBorder="1" applyAlignment="1">
      <alignment vertical="center"/>
    </xf>
    <xf numFmtId="221" fontId="185" fillId="0" borderId="0" xfId="1" applyNumberFormat="1" applyFont="1" applyFill="1"/>
    <xf numFmtId="221" fontId="0" fillId="0" borderId="0" xfId="0" applyNumberFormat="1" applyFont="1" applyFill="1"/>
    <xf numFmtId="0" fontId="176" fillId="2" borderId="22" xfId="1" applyFont="1" applyFill="1" applyBorder="1" applyAlignment="1">
      <alignment horizontal="left" vertical="center"/>
    </xf>
    <xf numFmtId="0" fontId="180" fillId="2" borderId="2" xfId="1" applyFont="1" applyFill="1" applyBorder="1" applyAlignment="1">
      <alignment horizontal="left" vertical="center"/>
    </xf>
    <xf numFmtId="172" fontId="180" fillId="0" borderId="0" xfId="1" applyNumberFormat="1" applyFont="1" applyFill="1" applyBorder="1" applyAlignment="1">
      <alignment horizontal="right"/>
    </xf>
    <xf numFmtId="0" fontId="173" fillId="2" borderId="2" xfId="1" applyFont="1" applyFill="1" applyBorder="1" applyAlignment="1">
      <alignment vertical="center"/>
    </xf>
    <xf numFmtId="175" fontId="173" fillId="0" borderId="10" xfId="1" applyNumberFormat="1" applyFont="1" applyFill="1" applyBorder="1" applyAlignment="1">
      <alignment horizontal="right"/>
    </xf>
    <xf numFmtId="172" fontId="173" fillId="0" borderId="0" xfId="1" applyNumberFormat="1" applyFont="1" applyFill="1" applyBorder="1" applyAlignment="1">
      <alignment horizontal="right"/>
    </xf>
    <xf numFmtId="172" fontId="173" fillId="0" borderId="34" xfId="1" applyNumberFormat="1" applyFont="1" applyFill="1" applyBorder="1" applyAlignment="1">
      <alignment horizontal="right"/>
    </xf>
    <xf numFmtId="0" fontId="176" fillId="2" borderId="8" xfId="1" applyFont="1" applyFill="1" applyBorder="1" applyAlignment="1">
      <alignment horizontal="left" vertical="center"/>
    </xf>
    <xf numFmtId="9" fontId="176" fillId="0" borderId="39" xfId="5" applyNumberFormat="1" applyFont="1" applyFill="1" applyBorder="1" applyAlignment="1">
      <alignment horizontal="right"/>
    </xf>
    <xf numFmtId="9" fontId="176" fillId="0" borderId="38" xfId="1405" applyNumberFormat="1" applyFont="1" applyFill="1" applyBorder="1" applyAlignment="1">
      <alignment horizontal="right"/>
    </xf>
    <xf numFmtId="9" fontId="176" fillId="0" borderId="39" xfId="1405" applyNumberFormat="1" applyFont="1" applyFill="1" applyBorder="1" applyAlignment="1">
      <alignment horizontal="right"/>
    </xf>
    <xf numFmtId="9" fontId="176" fillId="0" borderId="39" xfId="6" applyNumberFormat="1" applyFont="1" applyFill="1" applyBorder="1" applyAlignment="1">
      <alignment horizontal="right"/>
    </xf>
    <xf numFmtId="0" fontId="176" fillId="2" borderId="3" xfId="1" applyFont="1" applyFill="1" applyBorder="1" applyAlignment="1">
      <alignment horizontal="left" vertical="center"/>
    </xf>
    <xf numFmtId="9" fontId="176" fillId="0" borderId="20" xfId="5" applyNumberFormat="1" applyFont="1" applyFill="1" applyBorder="1" applyAlignment="1">
      <alignment horizontal="right"/>
    </xf>
    <xf numFmtId="9" fontId="176" fillId="0" borderId="19" xfId="1405" applyNumberFormat="1" applyFont="1" applyFill="1" applyBorder="1" applyAlignment="1">
      <alignment horizontal="right"/>
    </xf>
    <xf numFmtId="9" fontId="176" fillId="0" borderId="20" xfId="1405" applyNumberFormat="1" applyFont="1" applyFill="1" applyBorder="1" applyAlignment="1">
      <alignment horizontal="right"/>
    </xf>
    <xf numFmtId="9" fontId="176" fillId="0" borderId="20" xfId="1405" applyFont="1" applyFill="1" applyBorder="1" applyAlignment="1">
      <alignment horizontal="right"/>
    </xf>
    <xf numFmtId="9" fontId="176" fillId="0" borderId="20" xfId="6" applyNumberFormat="1" applyFont="1" applyFill="1" applyBorder="1" applyAlignment="1">
      <alignment horizontal="right"/>
    </xf>
    <xf numFmtId="0" fontId="176" fillId="2" borderId="0" xfId="1" applyFont="1" applyFill="1" applyBorder="1" applyAlignment="1">
      <alignment horizontal="left" vertical="center"/>
    </xf>
    <xf numFmtId="9" fontId="176" fillId="0" borderId="0" xfId="5" applyNumberFormat="1" applyFont="1" applyFill="1" applyBorder="1" applyAlignment="1">
      <alignment horizontal="right"/>
    </xf>
    <xf numFmtId="9" fontId="176" fillId="0" borderId="0" xfId="6" applyNumberFormat="1" applyFont="1" applyFill="1" applyBorder="1" applyAlignment="1">
      <alignment horizontal="right"/>
    </xf>
    <xf numFmtId="9" fontId="176" fillId="0" borderId="0" xfId="1405" applyNumberFormat="1" applyFont="1" applyFill="1" applyBorder="1" applyAlignment="1">
      <alignment horizontal="right"/>
    </xf>
    <xf numFmtId="0" fontId="0" fillId="0" borderId="0" xfId="0" applyFont="1" applyBorder="1"/>
    <xf numFmtId="0" fontId="173" fillId="2" borderId="0" xfId="1" applyFont="1" applyFill="1" applyBorder="1" applyAlignment="1">
      <alignment horizontal="left" vertical="center"/>
    </xf>
    <xf numFmtId="0" fontId="176" fillId="0" borderId="107" xfId="1" applyFont="1" applyFill="1" applyBorder="1" applyAlignment="1">
      <alignment horizontal="left" vertical="center"/>
    </xf>
    <xf numFmtId="172" fontId="0" fillId="0" borderId="0" xfId="0" applyNumberFormat="1" applyFont="1" applyFill="1"/>
    <xf numFmtId="0" fontId="180" fillId="0" borderId="3" xfId="1" applyFont="1" applyFill="1" applyBorder="1" applyAlignment="1">
      <alignment horizontal="left" vertical="center"/>
    </xf>
    <xf numFmtId="172" fontId="180" fillId="0" borderId="19" xfId="1" applyNumberFormat="1" applyFont="1" applyFill="1" applyBorder="1" applyAlignment="1">
      <alignment horizontal="right"/>
    </xf>
    <xf numFmtId="172" fontId="180" fillId="0" borderId="20" xfId="1" applyNumberFormat="1" applyFont="1" applyFill="1" applyBorder="1" applyAlignment="1">
      <alignment horizontal="right"/>
    </xf>
    <xf numFmtId="0" fontId="173" fillId="0" borderId="0" xfId="1" applyFont="1" applyFill="1" applyBorder="1" applyAlignment="1">
      <alignment horizontal="right" vertical="center"/>
    </xf>
    <xf numFmtId="172" fontId="176" fillId="0" borderId="10" xfId="1" applyNumberFormat="1" applyFont="1" applyFill="1" applyBorder="1" applyAlignment="1">
      <alignment horizontal="right"/>
    </xf>
    <xf numFmtId="172" fontId="176" fillId="0" borderId="0" xfId="1" applyNumberFormat="1" applyFont="1" applyFill="1" applyBorder="1" applyAlignment="1">
      <alignment horizontal="right"/>
    </xf>
    <xf numFmtId="3" fontId="180" fillId="0" borderId="37" xfId="1" applyNumberFormat="1" applyFont="1" applyFill="1" applyBorder="1" applyAlignment="1">
      <alignment vertical="center"/>
    </xf>
    <xf numFmtId="3" fontId="180" fillId="0" borderId="19" xfId="1" applyNumberFormat="1" applyFont="1" applyFill="1" applyBorder="1" applyAlignment="1">
      <alignment horizontal="right"/>
    </xf>
    <xf numFmtId="3" fontId="180" fillId="0" borderId="20" xfId="1" applyNumberFormat="1" applyFont="1" applyFill="1" applyBorder="1" applyAlignment="1">
      <alignment horizontal="right"/>
    </xf>
    <xf numFmtId="164" fontId="173" fillId="0" borderId="0" xfId="1" applyNumberFormat="1" applyFont="1" applyFill="1" applyAlignment="1">
      <alignment horizontal="right"/>
    </xf>
    <xf numFmtId="164" fontId="0" fillId="0" borderId="0" xfId="0" applyNumberFormat="1" applyFont="1" applyFill="1"/>
    <xf numFmtId="172" fontId="173" fillId="0" borderId="0" xfId="1" applyNumberFormat="1" applyFont="1" applyFill="1" applyAlignment="1">
      <alignment horizontal="right"/>
    </xf>
    <xf numFmtId="0" fontId="179" fillId="8" borderId="0" xfId="1" applyFont="1" applyFill="1" applyAlignment="1">
      <alignment vertical="center"/>
    </xf>
    <xf numFmtId="172" fontId="0" fillId="0" borderId="0" xfId="0" applyNumberFormat="1" applyFont="1"/>
    <xf numFmtId="172" fontId="176" fillId="0" borderId="20" xfId="1" applyNumberFormat="1" applyFont="1" applyFill="1" applyBorder="1" applyAlignment="1">
      <alignment horizontal="left"/>
    </xf>
    <xf numFmtId="0" fontId="173" fillId="2" borderId="2" xfId="1" applyFont="1" applyFill="1" applyBorder="1" applyAlignment="1">
      <alignment horizontal="left" vertical="center"/>
    </xf>
    <xf numFmtId="172" fontId="0" fillId="0" borderId="62" xfId="0" applyNumberFormat="1" applyFont="1" applyBorder="1"/>
    <xf numFmtId="0" fontId="176" fillId="2" borderId="8" xfId="1" applyFont="1" applyFill="1" applyBorder="1" applyAlignment="1">
      <alignment horizontal="left" vertical="center" wrapText="1"/>
    </xf>
    <xf numFmtId="172" fontId="176" fillId="0" borderId="39" xfId="1" applyNumberFormat="1" applyFont="1" applyFill="1" applyBorder="1" applyAlignment="1">
      <alignment horizontal="right"/>
    </xf>
    <xf numFmtId="0" fontId="180" fillId="2" borderId="3" xfId="1" applyFont="1" applyFill="1" applyBorder="1" applyAlignment="1">
      <alignment horizontal="left" vertical="center"/>
    </xf>
    <xf numFmtId="164" fontId="173" fillId="0" borderId="0" xfId="1" applyNumberFormat="1" applyFont="1" applyFill="1" applyBorder="1"/>
    <xf numFmtId="172" fontId="173" fillId="0" borderId="0" xfId="1" applyNumberFormat="1" applyFont="1" applyFill="1" applyBorder="1"/>
    <xf numFmtId="0" fontId="0" fillId="0" borderId="0" xfId="0" applyFont="1" applyFill="1" applyAlignment="1">
      <alignment horizontal="right"/>
    </xf>
    <xf numFmtId="172" fontId="0" fillId="0" borderId="0" xfId="0" applyNumberFormat="1" applyFont="1" applyFill="1" applyAlignment="1">
      <alignment horizontal="right"/>
    </xf>
    <xf numFmtId="0" fontId="0" fillId="0" borderId="0" xfId="0" applyFont="1" applyAlignment="1">
      <alignment horizontal="right"/>
    </xf>
    <xf numFmtId="9" fontId="0" fillId="0" borderId="0" xfId="1405" applyFont="1"/>
    <xf numFmtId="0" fontId="173" fillId="0" borderId="0" xfId="0" applyFont="1"/>
    <xf numFmtId="43" fontId="173" fillId="0" borderId="0" xfId="1410" applyFont="1"/>
    <xf numFmtId="0" fontId="183" fillId="10" borderId="0" xfId="1" applyFont="1" applyFill="1" applyAlignment="1">
      <alignment vertical="center"/>
    </xf>
    <xf numFmtId="0" fontId="183" fillId="8" borderId="0" xfId="1" applyFont="1" applyFill="1" applyAlignment="1">
      <alignment vertical="center"/>
    </xf>
    <xf numFmtId="0" fontId="173" fillId="4" borderId="1" xfId="1" applyFont="1" applyFill="1" applyBorder="1"/>
    <xf numFmtId="171" fontId="176" fillId="5" borderId="0" xfId="1" applyNumberFormat="1" applyFont="1" applyFill="1" applyBorder="1" applyAlignment="1">
      <alignment horizontal="right"/>
    </xf>
    <xf numFmtId="0" fontId="173" fillId="4" borderId="3" xfId="1" applyFont="1" applyFill="1" applyBorder="1" applyAlignment="1">
      <alignment horizontal="center"/>
    </xf>
    <xf numFmtId="171" fontId="176" fillId="5" borderId="19" xfId="1" applyNumberFormat="1" applyFont="1" applyFill="1" applyBorder="1" applyAlignment="1">
      <alignment horizontal="center"/>
    </xf>
    <xf numFmtId="171" fontId="176" fillId="5" borderId="20" xfId="1" applyNumberFormat="1" applyFont="1" applyFill="1" applyBorder="1" applyAlignment="1">
      <alignment horizontal="center"/>
    </xf>
    <xf numFmtId="171" fontId="176" fillId="0" borderId="0" xfId="1" applyNumberFormat="1" applyFont="1" applyFill="1" applyBorder="1" applyAlignment="1">
      <alignment horizontal="center"/>
    </xf>
    <xf numFmtId="171" fontId="173" fillId="2" borderId="1" xfId="1" applyNumberFormat="1" applyFont="1" applyFill="1" applyBorder="1" applyAlignment="1">
      <alignment vertical="center"/>
    </xf>
    <xf numFmtId="171" fontId="173" fillId="0" borderId="0" xfId="1" applyNumberFormat="1" applyFont="1" applyFill="1" applyBorder="1" applyAlignment="1">
      <alignment vertical="center"/>
    </xf>
    <xf numFmtId="171" fontId="173" fillId="2" borderId="17" xfId="1" applyNumberFormat="1" applyFont="1" applyFill="1" applyBorder="1" applyAlignment="1">
      <alignment vertical="center"/>
    </xf>
    <xf numFmtId="171" fontId="173" fillId="2" borderId="14" xfId="1" applyNumberFormat="1" applyFont="1" applyFill="1" applyBorder="1" applyAlignment="1">
      <alignment vertical="center"/>
    </xf>
    <xf numFmtId="171" fontId="176" fillId="0" borderId="93" xfId="1" applyNumberFormat="1" applyFont="1" applyFill="1" applyBorder="1" applyAlignment="1">
      <alignment vertical="center"/>
    </xf>
    <xf numFmtId="9" fontId="0" fillId="0" borderId="62" xfId="1405" applyFont="1" applyBorder="1"/>
    <xf numFmtId="171" fontId="173" fillId="2" borderId="2" xfId="1" applyNumberFormat="1" applyFont="1" applyFill="1" applyBorder="1" applyAlignment="1">
      <alignment vertical="center"/>
    </xf>
    <xf numFmtId="171" fontId="173" fillId="2" borderId="10" xfId="1" applyNumberFormat="1" applyFont="1" applyFill="1" applyBorder="1" applyAlignment="1">
      <alignment vertical="center"/>
    </xf>
    <xf numFmtId="171" fontId="173" fillId="2" borderId="0" xfId="1" applyNumberFormat="1" applyFont="1" applyFill="1" applyBorder="1" applyAlignment="1">
      <alignment vertical="center"/>
    </xf>
    <xf numFmtId="171" fontId="173" fillId="2" borderId="2" xfId="1" applyNumberFormat="1" applyFont="1" applyFill="1" applyBorder="1" applyAlignment="1">
      <alignment vertical="center" wrapText="1"/>
    </xf>
    <xf numFmtId="171" fontId="176" fillId="2" borderId="40" xfId="1" applyNumberFormat="1" applyFont="1" applyFill="1" applyBorder="1" applyAlignment="1">
      <alignment horizontal="left" vertical="center"/>
    </xf>
    <xf numFmtId="171" fontId="176" fillId="0" borderId="0" xfId="1" applyNumberFormat="1" applyFont="1" applyFill="1" applyBorder="1" applyAlignment="1">
      <alignment vertical="center"/>
    </xf>
    <xf numFmtId="171" fontId="176" fillId="2" borderId="41" xfId="1" applyNumberFormat="1" applyFont="1" applyFill="1" applyBorder="1" applyAlignment="1">
      <alignment vertical="center"/>
    </xf>
    <xf numFmtId="171" fontId="176" fillId="2" borderId="42" xfId="1" applyNumberFormat="1" applyFont="1" applyFill="1" applyBorder="1" applyAlignment="1">
      <alignment vertical="center"/>
    </xf>
    <xf numFmtId="171" fontId="173" fillId="3" borderId="0" xfId="1" applyNumberFormat="1" applyFont="1" applyFill="1" applyBorder="1" applyAlignment="1">
      <alignment vertical="center"/>
    </xf>
    <xf numFmtId="171" fontId="176" fillId="3" borderId="41" xfId="1" applyNumberFormat="1" applyFont="1" applyFill="1" applyBorder="1" applyAlignment="1">
      <alignment vertical="center"/>
    </xf>
    <xf numFmtId="171" fontId="176" fillId="3" borderId="42" xfId="1" applyNumberFormat="1" applyFont="1" applyFill="1" applyBorder="1" applyAlignment="1">
      <alignment vertical="center"/>
    </xf>
    <xf numFmtId="171" fontId="176" fillId="2" borderId="43" xfId="1" applyNumberFormat="1" applyFont="1" applyFill="1" applyBorder="1" applyAlignment="1">
      <alignment horizontal="left" vertical="center"/>
    </xf>
    <xf numFmtId="171" fontId="176" fillId="2" borderId="44" xfId="1" applyNumberFormat="1" applyFont="1" applyFill="1" applyBorder="1" applyAlignment="1">
      <alignment vertical="center"/>
    </xf>
    <xf numFmtId="171" fontId="176" fillId="2" borderId="45" xfId="1" applyNumberFormat="1" applyFont="1" applyFill="1" applyBorder="1" applyAlignment="1">
      <alignment vertical="center"/>
    </xf>
    <xf numFmtId="171" fontId="173" fillId="2" borderId="2" xfId="1" applyNumberFormat="1" applyFont="1" applyFill="1" applyBorder="1" applyAlignment="1">
      <alignment horizontal="left" vertical="center"/>
    </xf>
    <xf numFmtId="171" fontId="173" fillId="3" borderId="2" xfId="1" applyNumberFormat="1" applyFont="1" applyFill="1" applyBorder="1" applyAlignment="1">
      <alignment horizontal="left" vertical="center"/>
    </xf>
    <xf numFmtId="171" fontId="173" fillId="2" borderId="7" xfId="1" applyNumberFormat="1" applyFont="1" applyFill="1" applyBorder="1" applyAlignment="1">
      <alignment horizontal="left" vertical="center"/>
    </xf>
    <xf numFmtId="171" fontId="173" fillId="0" borderId="10" xfId="1" applyNumberFormat="1" applyFont="1" applyFill="1" applyBorder="1" applyAlignment="1">
      <alignment vertical="center"/>
    </xf>
    <xf numFmtId="171" fontId="176" fillId="2" borderId="2" xfId="1" applyNumberFormat="1" applyFont="1" applyFill="1" applyBorder="1" applyAlignment="1">
      <alignment vertical="center"/>
    </xf>
    <xf numFmtId="171" fontId="176" fillId="2" borderId="25" xfId="1" applyNumberFormat="1" applyFont="1" applyFill="1" applyBorder="1" applyAlignment="1">
      <alignment vertical="center"/>
    </xf>
    <xf numFmtId="171" fontId="176" fillId="2" borderId="26" xfId="1" applyNumberFormat="1" applyFont="1" applyFill="1" applyBorder="1" applyAlignment="1">
      <alignment vertical="center"/>
    </xf>
    <xf numFmtId="171" fontId="176" fillId="2" borderId="2" xfId="1" applyNumberFormat="1" applyFont="1" applyFill="1" applyBorder="1" applyAlignment="1">
      <alignment horizontal="left" vertical="center"/>
    </xf>
    <xf numFmtId="9" fontId="173" fillId="0" borderId="0" xfId="1405" applyFont="1" applyFill="1"/>
    <xf numFmtId="171" fontId="173" fillId="2" borderId="7" xfId="1" applyNumberFormat="1" applyFont="1" applyFill="1" applyBorder="1" applyAlignment="1">
      <alignment vertical="center"/>
    </xf>
    <xf numFmtId="171" fontId="173" fillId="2" borderId="28" xfId="1" applyNumberFormat="1" applyFont="1" applyFill="1" applyBorder="1" applyAlignment="1">
      <alignment vertical="center"/>
    </xf>
    <xf numFmtId="171" fontId="173" fillId="2" borderId="29" xfId="1" applyNumberFormat="1" applyFont="1" applyFill="1" applyBorder="1" applyAlignment="1">
      <alignment vertical="center"/>
    </xf>
    <xf numFmtId="171" fontId="173" fillId="0" borderId="29" xfId="1" applyNumberFormat="1" applyFont="1" applyFill="1" applyBorder="1" applyAlignment="1">
      <alignment vertical="center"/>
    </xf>
    <xf numFmtId="171" fontId="176" fillId="2" borderId="3" xfId="1" applyNumberFormat="1" applyFont="1" applyFill="1" applyBorder="1" applyAlignment="1">
      <alignment vertical="center" wrapText="1"/>
    </xf>
    <xf numFmtId="171" fontId="176" fillId="2" borderId="19" xfId="1" applyNumberFormat="1" applyFont="1" applyFill="1" applyBorder="1" applyAlignment="1">
      <alignment vertical="center"/>
    </xf>
    <xf numFmtId="171" fontId="176" fillId="2" borderId="20" xfId="1" applyNumberFormat="1" applyFont="1" applyFill="1" applyBorder="1" applyAlignment="1">
      <alignment vertical="center"/>
    </xf>
    <xf numFmtId="0" fontId="176" fillId="2" borderId="22" xfId="0" applyFont="1" applyFill="1" applyBorder="1" applyAlignment="1">
      <alignment vertical="center" wrapText="1"/>
    </xf>
    <xf numFmtId="0" fontId="0" fillId="0" borderId="10" xfId="0" applyFont="1" applyBorder="1"/>
    <xf numFmtId="9" fontId="0" fillId="0" borderId="10" xfId="1405" applyFont="1" applyBorder="1"/>
    <xf numFmtId="171" fontId="173" fillId="0" borderId="28" xfId="1" applyNumberFormat="1" applyFont="1" applyFill="1" applyBorder="1" applyAlignment="1">
      <alignment vertical="center"/>
    </xf>
    <xf numFmtId="171" fontId="176" fillId="0" borderId="29" xfId="1" applyNumberFormat="1" applyFont="1" applyFill="1" applyBorder="1" applyAlignment="1">
      <alignment vertical="center"/>
    </xf>
    <xf numFmtId="171" fontId="176" fillId="2" borderId="3" xfId="0" applyNumberFormat="1" applyFont="1" applyFill="1" applyBorder="1" applyAlignment="1">
      <alignment vertical="center" wrapText="1"/>
    </xf>
    <xf numFmtId="171" fontId="173" fillId="0" borderId="19" xfId="0" applyNumberFormat="1" applyFont="1" applyFill="1" applyBorder="1" applyAlignment="1">
      <alignment vertical="center"/>
    </xf>
    <xf numFmtId="171" fontId="173" fillId="0" borderId="20" xfId="0" applyNumberFormat="1" applyFont="1" applyFill="1" applyBorder="1" applyAlignment="1">
      <alignment vertical="center"/>
    </xf>
    <xf numFmtId="171" fontId="176" fillId="0" borderId="20" xfId="1" applyNumberFormat="1" applyFont="1" applyFill="1" applyBorder="1" applyAlignment="1">
      <alignment vertical="center"/>
    </xf>
    <xf numFmtId="171" fontId="173" fillId="0" borderId="0" xfId="1" applyNumberFormat="1" applyFont="1" applyFill="1"/>
    <xf numFmtId="0" fontId="173" fillId="2" borderId="2" xfId="0" applyFont="1" applyFill="1" applyBorder="1" applyAlignment="1">
      <alignment vertical="center" wrapText="1"/>
    </xf>
    <xf numFmtId="0" fontId="180" fillId="3" borderId="46" xfId="0" applyFont="1" applyFill="1" applyBorder="1" applyAlignment="1">
      <alignment vertical="center"/>
    </xf>
    <xf numFmtId="0" fontId="173" fillId="2" borderId="105" xfId="0" applyFont="1" applyFill="1" applyBorder="1" applyAlignment="1">
      <alignment vertical="center" wrapText="1"/>
    </xf>
    <xf numFmtId="0" fontId="176" fillId="2" borderId="105" xfId="0" applyFont="1" applyFill="1" applyBorder="1" applyAlignment="1">
      <alignment vertical="center" wrapText="1"/>
    </xf>
    <xf numFmtId="0" fontId="180" fillId="3" borderId="30" xfId="0" applyFont="1" applyFill="1" applyBorder="1" applyAlignment="1">
      <alignment vertical="center"/>
    </xf>
    <xf numFmtId="171" fontId="184" fillId="4" borderId="22" xfId="1" applyNumberFormat="1" applyFont="1" applyFill="1" applyBorder="1" applyAlignment="1">
      <alignment horizontal="center" vertical="center"/>
    </xf>
    <xf numFmtId="0" fontId="0" fillId="0" borderId="0" xfId="0" applyFont="1" applyFill="1" applyAlignment="1">
      <alignment wrapText="1"/>
    </xf>
    <xf numFmtId="0" fontId="173" fillId="4" borderId="17" xfId="1" applyFont="1" applyFill="1" applyBorder="1" applyAlignment="1">
      <alignment vertical="center"/>
    </xf>
    <xf numFmtId="0" fontId="173" fillId="4" borderId="18" xfId="1" applyFont="1" applyFill="1" applyBorder="1" applyAlignment="1" applyProtection="1">
      <alignment vertical="center" wrapText="1"/>
      <protection locked="0"/>
    </xf>
    <xf numFmtId="0" fontId="185" fillId="0" borderId="0" xfId="1" applyFont="1" applyFill="1" applyAlignment="1">
      <alignment vertical="center" wrapText="1"/>
    </xf>
    <xf numFmtId="49" fontId="176" fillId="4" borderId="19" xfId="1" applyNumberFormat="1" applyFont="1" applyFill="1" applyBorder="1" applyAlignment="1">
      <alignment horizontal="center" vertical="center"/>
    </xf>
    <xf numFmtId="49" fontId="176" fillId="4" borderId="21" xfId="1" applyNumberFormat="1" applyFont="1" applyFill="1" applyBorder="1" applyAlignment="1" applyProtection="1">
      <alignment horizontal="center" vertical="center" wrapText="1"/>
      <protection locked="0"/>
    </xf>
    <xf numFmtId="0" fontId="185" fillId="0" borderId="0" xfId="1" applyFont="1" applyFill="1" applyAlignment="1">
      <alignment wrapText="1"/>
    </xf>
    <xf numFmtId="0" fontId="176" fillId="2" borderId="47" xfId="1" applyFont="1" applyFill="1" applyBorder="1" applyAlignment="1">
      <alignment horizontal="left" vertical="top"/>
    </xf>
    <xf numFmtId="0" fontId="173" fillId="2" borderId="50" xfId="1" applyFont="1" applyFill="1" applyBorder="1" applyAlignment="1">
      <alignment horizontal="left" wrapText="1"/>
    </xf>
    <xf numFmtId="0" fontId="173" fillId="2" borderId="49" xfId="1" applyFont="1" applyFill="1" applyBorder="1" applyAlignment="1">
      <alignment vertical="top" wrapText="1"/>
    </xf>
    <xf numFmtId="0" fontId="173" fillId="2" borderId="125" xfId="1" applyFont="1" applyFill="1" applyBorder="1" applyAlignment="1">
      <alignment horizontal="left" vertical="top"/>
    </xf>
    <xf numFmtId="0" fontId="173" fillId="2" borderId="126" xfId="1" applyFont="1" applyFill="1" applyBorder="1" applyAlignment="1">
      <alignment horizontal="left" vertical="top" wrapText="1"/>
    </xf>
    <xf numFmtId="0" fontId="173" fillId="2" borderId="106" xfId="1" applyFont="1" applyFill="1" applyBorder="1" applyAlignment="1">
      <alignment vertical="top" wrapText="1"/>
    </xf>
    <xf numFmtId="0" fontId="176" fillId="2" borderId="48" xfId="1" applyFont="1" applyFill="1" applyBorder="1" applyAlignment="1">
      <alignment horizontal="left"/>
    </xf>
    <xf numFmtId="0" fontId="173" fillId="2" borderId="0" xfId="1" applyFont="1" applyFill="1" applyBorder="1" applyAlignment="1">
      <alignment horizontal="left" vertical="top" wrapText="1"/>
    </xf>
    <xf numFmtId="0" fontId="173" fillId="0" borderId="100" xfId="1" applyFont="1" applyFill="1" applyBorder="1" applyAlignment="1">
      <alignment vertical="top" wrapText="1"/>
    </xf>
    <xf numFmtId="0" fontId="173" fillId="2" borderId="60" xfId="1" applyFont="1" applyFill="1" applyBorder="1" applyAlignment="1">
      <alignment horizontal="left" vertical="top"/>
    </xf>
    <xf numFmtId="0" fontId="173" fillId="2" borderId="61" xfId="1" applyFont="1" applyFill="1" applyBorder="1" applyAlignment="1">
      <alignment horizontal="left" vertical="top" wrapText="1"/>
    </xf>
    <xf numFmtId="0" fontId="173" fillId="0" borderId="102" xfId="1" applyFont="1" applyFill="1" applyBorder="1" applyAlignment="1">
      <alignment vertical="top" wrapText="1"/>
    </xf>
    <xf numFmtId="0" fontId="173" fillId="0" borderId="0" xfId="1" applyFont="1" applyFill="1" applyBorder="1" applyAlignment="1">
      <alignment horizontal="left" vertical="top"/>
    </xf>
    <xf numFmtId="0" fontId="173" fillId="0" borderId="0" xfId="1" applyFont="1" applyFill="1" applyBorder="1" applyAlignment="1">
      <alignment horizontal="left" vertical="top" wrapText="1"/>
    </xf>
    <xf numFmtId="0" fontId="173" fillId="0" borderId="0" xfId="1" applyFont="1" applyFill="1" applyBorder="1" applyAlignment="1">
      <alignment vertical="top" wrapText="1"/>
    </xf>
    <xf numFmtId="0" fontId="176" fillId="2" borderId="47" xfId="1" applyFont="1" applyFill="1" applyBorder="1" applyAlignment="1">
      <alignment horizontal="left"/>
    </xf>
    <xf numFmtId="0" fontId="173" fillId="2" borderId="49" xfId="1" applyFont="1" applyFill="1" applyBorder="1" applyAlignment="1">
      <alignment wrapText="1"/>
    </xf>
    <xf numFmtId="0" fontId="173" fillId="2" borderId="57" xfId="1" applyFont="1" applyFill="1" applyBorder="1" applyAlignment="1">
      <alignment horizontal="left" vertical="top"/>
    </xf>
    <xf numFmtId="0" fontId="173" fillId="2" borderId="58" xfId="1" applyFont="1" applyFill="1" applyBorder="1" applyAlignment="1">
      <alignment horizontal="left" vertical="top" wrapText="1"/>
    </xf>
    <xf numFmtId="0" fontId="173" fillId="0" borderId="101" xfId="1" applyFont="1" applyFill="1" applyBorder="1" applyAlignment="1">
      <alignment vertical="top" wrapText="1"/>
    </xf>
    <xf numFmtId="0" fontId="173" fillId="0" borderId="127" xfId="1" applyFont="1" applyFill="1" applyBorder="1" applyAlignment="1">
      <alignment vertical="top" wrapText="1"/>
    </xf>
    <xf numFmtId="0" fontId="173" fillId="2" borderId="128" xfId="1" applyFont="1" applyFill="1" applyBorder="1" applyAlignment="1">
      <alignment vertical="top" wrapText="1"/>
    </xf>
    <xf numFmtId="0" fontId="173" fillId="2" borderId="48" xfId="1" applyFont="1" applyFill="1" applyBorder="1" applyAlignment="1">
      <alignment horizontal="left" vertical="top"/>
    </xf>
    <xf numFmtId="0" fontId="173" fillId="2" borderId="129" xfId="1" applyFont="1" applyFill="1" applyBorder="1" applyAlignment="1">
      <alignment horizontal="left" vertical="top" wrapText="1"/>
    </xf>
    <xf numFmtId="0" fontId="173" fillId="0" borderId="130" xfId="1" applyFont="1" applyFill="1" applyBorder="1" applyAlignment="1">
      <alignment vertical="top" wrapText="1"/>
    </xf>
    <xf numFmtId="0" fontId="173" fillId="2" borderId="54" xfId="1" applyFont="1" applyFill="1" applyBorder="1" applyAlignment="1">
      <alignment horizontal="left" vertical="top"/>
    </xf>
    <xf numFmtId="0" fontId="173" fillId="2" borderId="55" xfId="1" applyFont="1" applyFill="1" applyBorder="1" applyAlignment="1">
      <alignment horizontal="left" vertical="top" wrapText="1"/>
    </xf>
    <xf numFmtId="0" fontId="173" fillId="2" borderId="100" xfId="1" applyFont="1" applyFill="1" applyBorder="1" applyAlignment="1">
      <alignment vertical="top" wrapText="1"/>
    </xf>
    <xf numFmtId="0" fontId="173" fillId="2" borderId="101" xfId="1" applyFont="1" applyFill="1" applyBorder="1" applyAlignment="1">
      <alignment vertical="top" wrapText="1"/>
    </xf>
    <xf numFmtId="0" fontId="173" fillId="2" borderId="102" xfId="1" applyFont="1" applyFill="1" applyBorder="1" applyAlignment="1">
      <alignment vertical="top" wrapText="1"/>
    </xf>
    <xf numFmtId="0" fontId="173" fillId="2" borderId="0" xfId="1" applyFont="1" applyFill="1" applyBorder="1" applyAlignment="1">
      <alignment horizontal="left" vertical="top"/>
    </xf>
    <xf numFmtId="0" fontId="173" fillId="2" borderId="0" xfId="1" applyFont="1" applyFill="1" applyBorder="1" applyAlignment="1">
      <alignment vertical="top" wrapText="1"/>
    </xf>
    <xf numFmtId="0" fontId="173" fillId="2" borderId="51" xfId="1" applyFont="1" applyFill="1" applyBorder="1" applyAlignment="1">
      <alignment wrapText="1"/>
    </xf>
    <xf numFmtId="0" fontId="173" fillId="2" borderId="56" xfId="1" applyFont="1" applyFill="1" applyBorder="1" applyAlignment="1">
      <alignment vertical="top" wrapText="1"/>
    </xf>
    <xf numFmtId="0" fontId="173" fillId="2" borderId="59" xfId="1" applyFont="1" applyFill="1" applyBorder="1" applyAlignment="1">
      <alignment vertical="top" wrapText="1"/>
    </xf>
    <xf numFmtId="0" fontId="186" fillId="0" borderId="0" xfId="1" applyFont="1" applyFill="1" applyAlignment="1">
      <alignment horizontal="left"/>
    </xf>
    <xf numFmtId="0" fontId="186" fillId="0" borderId="0" xfId="1" applyFont="1" applyFill="1" applyBorder="1" applyAlignment="1">
      <alignment horizontal="left" wrapText="1"/>
    </xf>
    <xf numFmtId="0" fontId="179" fillId="10" borderId="0" xfId="1" applyFont="1" applyFill="1" applyBorder="1" applyAlignment="1">
      <alignment vertical="center" wrapText="1"/>
    </xf>
    <xf numFmtId="0" fontId="185" fillId="68" borderId="0" xfId="1" applyFont="1" applyFill="1" applyAlignment="1">
      <alignment wrapText="1"/>
    </xf>
    <xf numFmtId="0" fontId="185" fillId="0" borderId="0" xfId="1" applyFont="1" applyFill="1" applyBorder="1" applyAlignment="1">
      <alignment wrapText="1"/>
    </xf>
    <xf numFmtId="0" fontId="173" fillId="2" borderId="131" xfId="1" applyFont="1" applyFill="1" applyBorder="1" applyAlignment="1">
      <alignment vertical="top"/>
    </xf>
    <xf numFmtId="0" fontId="173" fillId="2" borderId="132" xfId="1" applyFont="1" applyFill="1" applyBorder="1" applyAlignment="1">
      <alignment vertical="top" wrapText="1"/>
    </xf>
    <xf numFmtId="0" fontId="173" fillId="2" borderId="97" xfId="1" applyFont="1" applyFill="1" applyBorder="1" applyAlignment="1">
      <alignment vertical="top" wrapText="1"/>
    </xf>
    <xf numFmtId="0" fontId="173" fillId="2" borderId="133" xfId="1" applyFont="1" applyFill="1" applyBorder="1" applyAlignment="1">
      <alignment vertical="top"/>
    </xf>
    <xf numFmtId="0" fontId="173" fillId="2" borderId="103" xfId="1" applyFont="1" applyFill="1" applyBorder="1" applyAlignment="1">
      <alignment vertical="top" wrapText="1"/>
    </xf>
    <xf numFmtId="0" fontId="173" fillId="2" borderId="134" xfId="1" applyFont="1" applyFill="1" applyBorder="1" applyAlignment="1">
      <alignment vertical="top" wrapText="1"/>
    </xf>
    <xf numFmtId="0" fontId="176" fillId="2" borderId="133" xfId="1" applyFont="1" applyFill="1" applyBorder="1" applyAlignment="1">
      <alignment vertical="top"/>
    </xf>
    <xf numFmtId="0" fontId="173" fillId="2" borderId="135" xfId="1" applyFont="1" applyFill="1" applyBorder="1" applyAlignment="1">
      <alignment vertical="top" wrapText="1"/>
    </xf>
    <xf numFmtId="0" fontId="173" fillId="2" borderId="104" xfId="1" applyFont="1" applyFill="1" applyBorder="1" applyAlignment="1">
      <alignment vertical="top" wrapText="1"/>
    </xf>
    <xf numFmtId="0" fontId="173" fillId="2" borderId="136" xfId="1" applyFont="1" applyFill="1" applyBorder="1" applyAlignment="1">
      <alignment vertical="top" wrapText="1"/>
    </xf>
    <xf numFmtId="0" fontId="173" fillId="2" borderId="137" xfId="1" applyFont="1" applyFill="1" applyBorder="1" applyAlignment="1">
      <alignment vertical="top"/>
    </xf>
    <xf numFmtId="0" fontId="173" fillId="2" borderId="138" xfId="1" applyFont="1" applyFill="1" applyBorder="1" applyAlignment="1">
      <alignment vertical="top" wrapText="1"/>
    </xf>
    <xf numFmtId="0" fontId="173" fillId="2" borderId="139" xfId="1" applyFont="1" applyFill="1" applyBorder="1" applyAlignment="1">
      <alignment vertical="top" wrapText="1"/>
    </xf>
    <xf numFmtId="0" fontId="0" fillId="0" borderId="0" xfId="0" applyFont="1" applyAlignment="1">
      <alignment wrapText="1"/>
    </xf>
    <xf numFmtId="3" fontId="176" fillId="0" borderId="17" xfId="0" applyNumberFormat="1" applyFont="1" applyFill="1" applyBorder="1"/>
    <xf numFmtId="0" fontId="164" fillId="0" borderId="62" xfId="1406" applyFont="1" applyFill="1" applyBorder="1"/>
    <xf numFmtId="259" fontId="173" fillId="0" borderId="0" xfId="4" applyNumberFormat="1" applyFont="1" applyFill="1" applyBorder="1"/>
    <xf numFmtId="0" fontId="173" fillId="9" borderId="1" xfId="1" applyFont="1" applyFill="1" applyBorder="1" applyAlignment="1">
      <alignment vertical="center"/>
    </xf>
    <xf numFmtId="172" fontId="0" fillId="0" borderId="0" xfId="0" applyNumberFormat="1" applyFont="1" applyAlignment="1">
      <alignment horizontal="right"/>
    </xf>
    <xf numFmtId="172" fontId="14" fillId="0" borderId="118" xfId="1993" applyNumberFormat="1" applyFont="1" applyFill="1" applyBorder="1"/>
    <xf numFmtId="3" fontId="173" fillId="0" borderId="108" xfId="0" applyNumberFormat="1" applyFont="1" applyFill="1" applyBorder="1"/>
    <xf numFmtId="3" fontId="173" fillId="0" borderId="147" xfId="4" applyNumberFormat="1" applyFont="1" applyFill="1" applyBorder="1"/>
    <xf numFmtId="3" fontId="173" fillId="3" borderId="148" xfId="4" applyNumberFormat="1" applyFont="1" applyFill="1" applyBorder="1"/>
    <xf numFmtId="164" fontId="173" fillId="0" borderId="108" xfId="4" applyNumberFormat="1" applyFont="1" applyFill="1" applyBorder="1"/>
    <xf numFmtId="3" fontId="173" fillId="0" borderId="108" xfId="4" applyNumberFormat="1" applyFont="1" applyFill="1" applyBorder="1"/>
    <xf numFmtId="3" fontId="176" fillId="0" borderId="121" xfId="4" applyNumberFormat="1" applyFont="1" applyFill="1" applyBorder="1"/>
    <xf numFmtId="3" fontId="176" fillId="3" borderId="123" xfId="4" applyNumberFormat="1" applyFont="1" applyFill="1" applyBorder="1"/>
    <xf numFmtId="3" fontId="176" fillId="0" borderId="144" xfId="4" applyNumberFormat="1" applyFont="1" applyFill="1" applyBorder="1"/>
    <xf numFmtId="175" fontId="173" fillId="0" borderId="0" xfId="1" applyNumberFormat="1" applyFont="1" applyFill="1" applyBorder="1" applyAlignment="1">
      <alignment horizontal="right"/>
    </xf>
    <xf numFmtId="172" fontId="167" fillId="0" borderId="0" xfId="1" applyNumberFormat="1" applyFont="1" applyFill="1" applyBorder="1"/>
    <xf numFmtId="172" fontId="173" fillId="0" borderId="145" xfId="1" applyNumberFormat="1" applyFont="1" applyFill="1" applyBorder="1" applyAlignment="1">
      <alignment horizontal="right"/>
    </xf>
    <xf numFmtId="172" fontId="173" fillId="0" borderId="62" xfId="1" applyNumberFormat="1" applyFont="1" applyFill="1" applyBorder="1" applyAlignment="1">
      <alignment horizontal="right"/>
    </xf>
    <xf numFmtId="172" fontId="180" fillId="0" borderId="150" xfId="4" applyNumberFormat="1" applyFont="1" applyFill="1" applyBorder="1" applyAlignment="1">
      <alignment horizontal="right"/>
    </xf>
    <xf numFmtId="172" fontId="173" fillId="0" borderId="0" xfId="1" applyNumberFormat="1" applyFont="1" applyFill="1" applyBorder="1" applyAlignment="1">
      <alignment horizontal="right" vertical="center"/>
    </xf>
    <xf numFmtId="172" fontId="173" fillId="0" borderId="0" xfId="1405" applyNumberFormat="1" applyFont="1" applyFill="1" applyBorder="1" applyAlignment="1">
      <alignment horizontal="right" vertical="center"/>
    </xf>
    <xf numFmtId="172" fontId="173" fillId="0" borderId="0" xfId="1405" applyNumberFormat="1" applyFont="1" applyFill="1" applyBorder="1"/>
    <xf numFmtId="172" fontId="173" fillId="0" borderId="146" xfId="1" applyNumberFormat="1" applyFont="1" applyFill="1" applyBorder="1" applyAlignment="1">
      <alignment horizontal="right"/>
    </xf>
    <xf numFmtId="172" fontId="180" fillId="0" borderId="151" xfId="4" applyNumberFormat="1" applyFont="1" applyFill="1" applyBorder="1" applyAlignment="1">
      <alignment horizontal="right"/>
    </xf>
    <xf numFmtId="172" fontId="180" fillId="0" borderId="108" xfId="1" applyNumberFormat="1" applyFont="1" applyFill="1" applyBorder="1" applyAlignment="1">
      <alignment horizontal="right"/>
    </xf>
    <xf numFmtId="171" fontId="0" fillId="0" borderId="0" xfId="0" applyNumberFormat="1" applyFont="1" applyFill="1"/>
    <xf numFmtId="171" fontId="176" fillId="0" borderId="97" xfId="1" applyNumberFormat="1" applyFont="1" applyFill="1" applyBorder="1" applyAlignment="1">
      <alignment vertical="center"/>
    </xf>
    <xf numFmtId="171" fontId="176" fillId="0" borderId="142" xfId="1" applyNumberFormat="1" applyFont="1" applyFill="1" applyBorder="1" applyAlignment="1">
      <alignment vertical="center"/>
    </xf>
    <xf numFmtId="171" fontId="176" fillId="0" borderId="124" xfId="1" applyNumberFormat="1" applyFont="1" applyFill="1" applyBorder="1" applyAlignment="1">
      <alignment vertical="center"/>
    </xf>
    <xf numFmtId="171" fontId="176" fillId="0" borderId="42" xfId="1" applyNumberFormat="1" applyFont="1" applyFill="1" applyBorder="1" applyAlignment="1">
      <alignment vertical="center"/>
    </xf>
    <xf numFmtId="171" fontId="176" fillId="0" borderId="140" xfId="1" applyNumberFormat="1" applyFont="1" applyFill="1" applyBorder="1" applyAlignment="1">
      <alignment vertical="center"/>
    </xf>
    <xf numFmtId="171" fontId="176" fillId="0" borderId="45" xfId="1" applyNumberFormat="1" applyFont="1" applyFill="1" applyBorder="1" applyAlignment="1">
      <alignment vertical="center"/>
    </xf>
    <xf numFmtId="171" fontId="176" fillId="0" borderId="141" xfId="1" applyNumberFormat="1" applyFont="1" applyFill="1" applyBorder="1" applyAlignment="1">
      <alignment vertical="center"/>
    </xf>
    <xf numFmtId="171" fontId="176" fillId="0" borderId="26" xfId="1" applyNumberFormat="1" applyFont="1" applyFill="1" applyBorder="1" applyAlignment="1">
      <alignment vertical="center"/>
    </xf>
    <xf numFmtId="171" fontId="176" fillId="0" borderId="143" xfId="1" applyNumberFormat="1" applyFont="1" applyFill="1" applyBorder="1" applyAlignment="1">
      <alignment vertical="center"/>
    </xf>
    <xf numFmtId="9" fontId="173" fillId="0" borderId="0" xfId="1405" applyFont="1" applyFill="1" applyBorder="1"/>
    <xf numFmtId="3" fontId="176" fillId="3" borderId="93" xfId="0" applyNumberFormat="1" applyFont="1" applyFill="1" applyBorder="1"/>
    <xf numFmtId="168" fontId="180" fillId="3" borderId="97" xfId="6" applyNumberFormat="1" applyFont="1" applyFill="1" applyBorder="1"/>
    <xf numFmtId="3" fontId="176" fillId="3" borderId="97" xfId="0" applyNumberFormat="1" applyFont="1" applyFill="1" applyBorder="1"/>
    <xf numFmtId="172" fontId="176" fillId="0" borderId="93" xfId="1407" applyNumberFormat="1" applyFont="1" applyFill="1" applyBorder="1"/>
    <xf numFmtId="9" fontId="0" fillId="0" borderId="62" xfId="1406" applyNumberFormat="1" applyFont="1" applyFill="1" applyBorder="1"/>
    <xf numFmtId="172" fontId="176" fillId="0" borderId="93" xfId="1778" applyNumberFormat="1" applyFont="1" applyFill="1" applyBorder="1"/>
    <xf numFmtId="3" fontId="176" fillId="0" borderId="93" xfId="1980" applyNumberFormat="1" applyFont="1" applyFill="1" applyBorder="1"/>
    <xf numFmtId="3" fontId="176" fillId="0" borderId="97" xfId="1980" applyNumberFormat="1" applyFont="1" applyFill="1" applyBorder="1"/>
    <xf numFmtId="168" fontId="180" fillId="0" borderId="97" xfId="2048" applyNumberFormat="1" applyFont="1" applyFill="1" applyBorder="1"/>
    <xf numFmtId="172" fontId="176" fillId="0" borderId="142" xfId="1778" applyNumberFormat="1" applyFont="1" applyFill="1" applyBorder="1"/>
    <xf numFmtId="0" fontId="165" fillId="0" borderId="62" xfId="1980" applyFont="1" applyBorder="1"/>
    <xf numFmtId="0" fontId="165" fillId="0" borderId="62" xfId="1980" applyFont="1" applyFill="1" applyBorder="1"/>
    <xf numFmtId="171" fontId="176" fillId="5" borderId="97" xfId="1" applyNumberFormat="1" applyFont="1" applyFill="1" applyBorder="1" applyAlignment="1">
      <alignment horizontal="right"/>
    </xf>
    <xf numFmtId="171" fontId="176" fillId="5" borderId="124" xfId="1" applyNumberFormat="1" applyFont="1" applyFill="1" applyBorder="1" applyAlignment="1">
      <alignment horizontal="center"/>
    </xf>
    <xf numFmtId="171" fontId="173" fillId="2" borderId="145" xfId="1" applyNumberFormat="1" applyFont="1" applyFill="1" applyBorder="1" applyAlignment="1">
      <alignment vertical="center"/>
    </xf>
    <xf numFmtId="171" fontId="173" fillId="2" borderId="146" xfId="1" applyNumberFormat="1" applyFont="1" applyFill="1" applyBorder="1" applyAlignment="1">
      <alignment vertical="center"/>
    </xf>
    <xf numFmtId="171" fontId="176" fillId="0" borderId="144" xfId="1" applyNumberFormat="1" applyFont="1" applyFill="1" applyBorder="1" applyAlignment="1">
      <alignment vertical="center"/>
    </xf>
    <xf numFmtId="171" fontId="173" fillId="2" borderId="62" xfId="1" applyNumberFormat="1" applyFont="1" applyFill="1" applyBorder="1" applyAlignment="1">
      <alignment vertical="center"/>
    </xf>
    <xf numFmtId="171" fontId="176" fillId="2" borderId="152" xfId="1" applyNumberFormat="1" applyFont="1" applyFill="1" applyBorder="1" applyAlignment="1">
      <alignment vertical="center"/>
    </xf>
    <xf numFmtId="171" fontId="176" fillId="3" borderId="152" xfId="1" applyNumberFormat="1" applyFont="1" applyFill="1" applyBorder="1" applyAlignment="1">
      <alignment vertical="center"/>
    </xf>
    <xf numFmtId="171" fontId="176" fillId="2" borderId="153" xfId="1" applyNumberFormat="1" applyFont="1" applyFill="1" applyBorder="1" applyAlignment="1">
      <alignment vertical="center"/>
    </xf>
    <xf numFmtId="171" fontId="173" fillId="0" borderId="62" xfId="1" applyNumberFormat="1" applyFont="1" applyFill="1" applyBorder="1" applyAlignment="1">
      <alignment vertical="center"/>
    </xf>
    <xf numFmtId="171" fontId="176" fillId="2" borderId="154" xfId="1" applyNumberFormat="1" applyFont="1" applyFill="1" applyBorder="1" applyAlignment="1">
      <alignment vertical="center"/>
    </xf>
    <xf numFmtId="171" fontId="173" fillId="2" borderId="155" xfId="1" applyNumberFormat="1" applyFont="1" applyFill="1" applyBorder="1" applyAlignment="1">
      <alignment vertical="center"/>
    </xf>
    <xf numFmtId="171" fontId="176" fillId="2" borderId="147" xfId="1" applyNumberFormat="1" applyFont="1" applyFill="1" applyBorder="1" applyAlignment="1">
      <alignment vertical="center"/>
    </xf>
    <xf numFmtId="171" fontId="176" fillId="2" borderId="108" xfId="1" applyNumberFormat="1" applyFont="1" applyFill="1" applyBorder="1" applyAlignment="1">
      <alignment vertical="center"/>
    </xf>
    <xf numFmtId="171" fontId="176" fillId="0" borderId="108" xfId="1" applyNumberFormat="1" applyFont="1" applyFill="1" applyBorder="1" applyAlignment="1">
      <alignment vertical="center"/>
    </xf>
    <xf numFmtId="171" fontId="176" fillId="0" borderId="148" xfId="1" applyNumberFormat="1" applyFont="1" applyFill="1" applyBorder="1" applyAlignment="1">
      <alignment vertical="center"/>
    </xf>
    <xf numFmtId="171" fontId="173" fillId="0" borderId="155" xfId="1" applyNumberFormat="1" applyFont="1" applyFill="1" applyBorder="1" applyAlignment="1">
      <alignment vertical="center"/>
    </xf>
    <xf numFmtId="171" fontId="173" fillId="0" borderId="147" xfId="0" applyNumberFormat="1" applyFont="1" applyFill="1" applyBorder="1" applyAlignment="1">
      <alignment vertical="center"/>
    </xf>
    <xf numFmtId="171" fontId="173" fillId="0" borderId="108" xfId="0" applyNumberFormat="1" applyFont="1" applyFill="1" applyBorder="1" applyAlignment="1">
      <alignment vertical="center"/>
    </xf>
    <xf numFmtId="168" fontId="180" fillId="0" borderId="147" xfId="6" applyNumberFormat="1" applyFont="1" applyFill="1" applyBorder="1"/>
    <xf numFmtId="168" fontId="180" fillId="0" borderId="108" xfId="6" applyNumberFormat="1" applyFont="1" applyFill="1" applyBorder="1"/>
    <xf numFmtId="168" fontId="180" fillId="0" borderId="148" xfId="6" applyNumberFormat="1" applyFont="1" applyFill="1" applyBorder="1"/>
    <xf numFmtId="0" fontId="0" fillId="0" borderId="20" xfId="7" applyFont="1" applyFill="1" applyBorder="1"/>
    <xf numFmtId="172" fontId="176" fillId="0" borderId="145" xfId="9" applyNumberFormat="1" applyFont="1" applyFill="1" applyBorder="1"/>
    <xf numFmtId="172" fontId="176" fillId="0" borderId="146" xfId="9" applyNumberFormat="1" applyFont="1" applyFill="1" applyBorder="1"/>
    <xf numFmtId="172" fontId="176" fillId="0" borderId="144" xfId="9" applyNumberFormat="1" applyFont="1" applyFill="1" applyBorder="1"/>
    <xf numFmtId="168" fontId="180" fillId="0" borderId="147" xfId="8" applyNumberFormat="1" applyFont="1" applyFill="1" applyBorder="1"/>
    <xf numFmtId="168" fontId="180" fillId="0" borderId="108" xfId="8" applyNumberFormat="1" applyFont="1" applyFill="1" applyBorder="1"/>
    <xf numFmtId="167" fontId="173" fillId="0" borderId="4" xfId="3" applyNumberFormat="1" applyFont="1" applyBorder="1" applyAlignment="1">
      <alignment horizontal="center"/>
    </xf>
    <xf numFmtId="165" fontId="173" fillId="0" borderId="6" xfId="3" applyNumberFormat="1" applyFont="1" applyFill="1" applyBorder="1" applyAlignment="1">
      <alignment horizontal="center"/>
    </xf>
    <xf numFmtId="165" fontId="173" fillId="0" borderId="156" xfId="3" applyNumberFormat="1" applyFont="1" applyFill="1" applyBorder="1" applyAlignment="1">
      <alignment horizontal="center"/>
    </xf>
    <xf numFmtId="165" fontId="173" fillId="0" borderId="28" xfId="3" applyNumberFormat="1" applyFont="1" applyFill="1" applyBorder="1" applyAlignment="1">
      <alignment horizontal="center"/>
    </xf>
    <xf numFmtId="165" fontId="173" fillId="0" borderId="10" xfId="3" applyNumberFormat="1" applyFont="1" applyFill="1" applyBorder="1" applyAlignment="1">
      <alignment horizontal="center"/>
    </xf>
    <xf numFmtId="165" fontId="173" fillId="4" borderId="95" xfId="3" applyNumberFormat="1" applyFont="1" applyFill="1" applyBorder="1" applyAlignment="1">
      <alignment horizontal="center"/>
    </xf>
    <xf numFmtId="165" fontId="176" fillId="4" borderId="95" xfId="3" applyNumberFormat="1" applyFont="1" applyFill="1" applyBorder="1" applyAlignment="1">
      <alignment horizontal="center"/>
    </xf>
    <xf numFmtId="165" fontId="173" fillId="0" borderId="95" xfId="3" applyNumberFormat="1" applyFont="1" applyBorder="1" applyAlignment="1">
      <alignment horizontal="center"/>
    </xf>
    <xf numFmtId="165" fontId="173" fillId="0" borderId="38" xfId="3" applyNumberFormat="1" applyFont="1" applyFill="1" applyBorder="1" applyAlignment="1">
      <alignment horizontal="center"/>
    </xf>
    <xf numFmtId="165" fontId="173" fillId="0" borderId="157" xfId="3" applyNumberFormat="1" applyFont="1" applyFill="1" applyBorder="1" applyAlignment="1">
      <alignment horizontal="center"/>
    </xf>
    <xf numFmtId="165" fontId="173" fillId="4" borderId="28" xfId="3" applyNumberFormat="1" applyFont="1" applyFill="1" applyBorder="1" applyAlignment="1">
      <alignment horizontal="center"/>
    </xf>
    <xf numFmtId="165" fontId="173" fillId="4" borderId="158" xfId="3" applyNumberFormat="1" applyFont="1" applyFill="1" applyBorder="1" applyAlignment="1">
      <alignment horizontal="center"/>
    </xf>
    <xf numFmtId="165" fontId="173" fillId="4" borderId="12" xfId="3" applyNumberFormat="1" applyFont="1" applyFill="1" applyBorder="1" applyAlignment="1">
      <alignment horizontal="center"/>
    </xf>
    <xf numFmtId="165" fontId="173" fillId="4" borderId="6" xfId="3" applyNumberFormat="1" applyFont="1" applyFill="1" applyBorder="1" applyAlignment="1">
      <alignment horizontal="center"/>
    </xf>
    <xf numFmtId="165" fontId="176" fillId="0" borderId="16" xfId="3" applyNumberFormat="1" applyFont="1" applyFill="1" applyBorder="1" applyAlignment="1">
      <alignment horizontal="center"/>
    </xf>
    <xf numFmtId="167" fontId="173" fillId="0" borderId="9" xfId="3" applyNumberFormat="1" applyFont="1" applyFill="1" applyBorder="1" applyAlignment="1">
      <alignment horizontal="center"/>
    </xf>
    <xf numFmtId="168" fontId="173" fillId="0" borderId="9" xfId="5" applyNumberFormat="1" applyFont="1" applyFill="1" applyBorder="1" applyAlignment="1">
      <alignment horizontal="center"/>
    </xf>
    <xf numFmtId="165" fontId="176" fillId="0" borderId="9" xfId="3" applyNumberFormat="1" applyFont="1" applyFill="1" applyBorder="1" applyAlignment="1">
      <alignment horizontal="center"/>
    </xf>
    <xf numFmtId="167" fontId="176" fillId="0" borderId="9" xfId="3" applyNumberFormat="1" applyFont="1" applyFill="1" applyBorder="1" applyAlignment="1">
      <alignment horizontal="center"/>
    </xf>
    <xf numFmtId="167" fontId="173" fillId="0" borderId="159" xfId="3" applyNumberFormat="1" applyFont="1" applyFill="1" applyBorder="1" applyAlignment="1">
      <alignment horizontal="center"/>
    </xf>
    <xf numFmtId="166" fontId="173" fillId="0" borderId="161" xfId="3" applyNumberFormat="1" applyFont="1" applyFill="1" applyBorder="1" applyAlignment="1">
      <alignment horizontal="center"/>
    </xf>
    <xf numFmtId="166" fontId="173" fillId="0" borderId="164" xfId="3" applyNumberFormat="1" applyFont="1" applyFill="1" applyBorder="1" applyAlignment="1">
      <alignment horizontal="center"/>
    </xf>
    <xf numFmtId="166" fontId="173" fillId="4" borderId="161" xfId="3" applyNumberFormat="1" applyFont="1" applyFill="1" applyBorder="1" applyAlignment="1">
      <alignment horizontal="center"/>
    </xf>
    <xf numFmtId="166" fontId="173" fillId="4" borderId="160" xfId="3" applyNumberFormat="1" applyFont="1" applyFill="1" applyBorder="1" applyAlignment="1">
      <alignment horizontal="center"/>
    </xf>
    <xf numFmtId="166" fontId="176" fillId="0" borderId="165" xfId="3" applyNumberFormat="1" applyFont="1" applyFill="1" applyBorder="1" applyAlignment="1">
      <alignment horizontal="center"/>
    </xf>
    <xf numFmtId="166" fontId="173" fillId="4" borderId="163" xfId="3" applyNumberFormat="1" applyFont="1" applyFill="1" applyBorder="1" applyAlignment="1">
      <alignment horizontal="center"/>
    </xf>
    <xf numFmtId="166" fontId="176" fillId="0" borderId="160" xfId="3" applyNumberFormat="1" applyFont="1" applyFill="1" applyBorder="1" applyAlignment="1">
      <alignment horizontal="center"/>
    </xf>
    <xf numFmtId="166" fontId="173" fillId="4" borderId="167" xfId="3" applyNumberFormat="1" applyFont="1" applyFill="1" applyBorder="1" applyAlignment="1">
      <alignment horizontal="center"/>
    </xf>
    <xf numFmtId="166" fontId="173" fillId="4" borderId="168" xfId="3" applyNumberFormat="1" applyFont="1" applyFill="1" applyBorder="1" applyAlignment="1">
      <alignment horizontal="center"/>
    </xf>
    <xf numFmtId="165" fontId="176" fillId="0" borderId="161" xfId="3" applyNumberFormat="1" applyFont="1" applyFill="1" applyBorder="1" applyAlignment="1">
      <alignment horizontal="center"/>
    </xf>
    <xf numFmtId="166" fontId="176" fillId="0" borderId="169" xfId="3" applyNumberFormat="1" applyFont="1" applyFill="1" applyBorder="1" applyAlignment="1">
      <alignment horizontal="center"/>
    </xf>
    <xf numFmtId="165" fontId="176" fillId="4" borderId="4" xfId="3" applyNumberFormat="1" applyFont="1" applyFill="1" applyBorder="1" applyAlignment="1">
      <alignment horizontal="center"/>
    </xf>
    <xf numFmtId="165" fontId="176" fillId="0" borderId="95" xfId="3" applyNumberFormat="1" applyFont="1" applyFill="1" applyBorder="1" applyAlignment="1">
      <alignment horizontal="center"/>
    </xf>
    <xf numFmtId="165" fontId="173" fillId="0" borderId="95" xfId="3" applyNumberFormat="1" applyFont="1" applyFill="1" applyBorder="1" applyAlignment="1">
      <alignment horizontal="center"/>
    </xf>
    <xf numFmtId="165" fontId="173" fillId="0" borderId="158" xfId="3" applyNumberFormat="1" applyFont="1" applyFill="1" applyBorder="1" applyAlignment="1">
      <alignment horizontal="center"/>
    </xf>
    <xf numFmtId="165" fontId="173" fillId="0" borderId="170" xfId="3" applyNumberFormat="1" applyFont="1" applyFill="1" applyBorder="1" applyAlignment="1">
      <alignment horizontal="center"/>
    </xf>
    <xf numFmtId="165" fontId="173" fillId="2" borderId="158" xfId="3" applyNumberFormat="1" applyFont="1" applyFill="1" applyBorder="1" applyAlignment="1">
      <alignment horizontal="center"/>
    </xf>
    <xf numFmtId="165" fontId="173" fillId="0" borderId="16" xfId="3" applyNumberFormat="1" applyFont="1" applyFill="1" applyBorder="1" applyAlignment="1">
      <alignment horizontal="center"/>
    </xf>
    <xf numFmtId="166" fontId="176" fillId="4" borderId="159" xfId="3" applyNumberFormat="1" applyFont="1" applyFill="1" applyBorder="1" applyAlignment="1">
      <alignment horizontal="center"/>
    </xf>
    <xf numFmtId="166" fontId="173" fillId="2" borderId="161" xfId="3" applyNumberFormat="1" applyFont="1" applyFill="1" applyBorder="1" applyAlignment="1">
      <alignment horizontal="center"/>
    </xf>
    <xf numFmtId="166" fontId="173" fillId="0" borderId="167" xfId="3" applyNumberFormat="1" applyFont="1" applyFill="1" applyBorder="1" applyAlignment="1">
      <alignment horizontal="center"/>
    </xf>
    <xf numFmtId="166" fontId="176" fillId="0" borderId="164" xfId="3" applyNumberFormat="1" applyFont="1" applyFill="1" applyBorder="1" applyAlignment="1">
      <alignment horizontal="center"/>
    </xf>
    <xf numFmtId="167" fontId="173" fillId="0" borderId="171" xfId="3" applyNumberFormat="1" applyFont="1" applyFill="1" applyBorder="1" applyAlignment="1">
      <alignment horizontal="center"/>
    </xf>
    <xf numFmtId="166" fontId="173" fillId="0" borderId="172" xfId="3" applyNumberFormat="1" applyFont="1" applyFill="1" applyBorder="1" applyAlignment="1">
      <alignment horizontal="center"/>
    </xf>
    <xf numFmtId="166" fontId="173" fillId="0" borderId="173" xfId="3" applyNumberFormat="1" applyFont="1" applyFill="1" applyBorder="1" applyAlignment="1">
      <alignment horizontal="center"/>
    </xf>
    <xf numFmtId="166" fontId="173" fillId="0" borderId="174" xfId="3" applyNumberFormat="1" applyFont="1" applyFill="1" applyBorder="1" applyAlignment="1">
      <alignment horizontal="center"/>
    </xf>
    <xf numFmtId="166" fontId="176" fillId="0" borderId="175" xfId="3" applyNumberFormat="1" applyFont="1" applyFill="1" applyBorder="1" applyAlignment="1">
      <alignment horizontal="center"/>
    </xf>
    <xf numFmtId="166" fontId="173" fillId="0" borderId="23" xfId="3" applyNumberFormat="1" applyFont="1" applyFill="1" applyBorder="1" applyAlignment="1">
      <alignment horizontal="center"/>
    </xf>
    <xf numFmtId="166" fontId="173" fillId="4" borderId="173" xfId="3" applyNumberFormat="1" applyFont="1" applyFill="1" applyBorder="1" applyAlignment="1">
      <alignment horizontal="center"/>
    </xf>
    <xf numFmtId="168" fontId="176" fillId="0" borderId="173" xfId="1405" applyNumberFormat="1" applyFont="1" applyFill="1" applyBorder="1" applyAlignment="1">
      <alignment horizontal="center"/>
    </xf>
    <xf numFmtId="166" fontId="173" fillId="4" borderId="172" xfId="3" applyNumberFormat="1" applyFont="1" applyFill="1" applyBorder="1" applyAlignment="1">
      <alignment horizontal="center"/>
    </xf>
    <xf numFmtId="166" fontId="176" fillId="0" borderId="176" xfId="3" applyNumberFormat="1" applyFont="1" applyFill="1" applyBorder="1" applyAlignment="1">
      <alignment horizontal="center"/>
    </xf>
    <xf numFmtId="166" fontId="173" fillId="0" borderId="177" xfId="3" applyNumberFormat="1" applyFont="1" applyFill="1" applyBorder="1" applyAlignment="1">
      <alignment horizontal="center"/>
    </xf>
    <xf numFmtId="166" fontId="173" fillId="4" borderId="175" xfId="3" applyNumberFormat="1" applyFont="1" applyFill="1" applyBorder="1" applyAlignment="1">
      <alignment horizontal="center"/>
    </xf>
    <xf numFmtId="166" fontId="176" fillId="0" borderId="172" xfId="3" applyNumberFormat="1" applyFont="1" applyFill="1" applyBorder="1" applyAlignment="1">
      <alignment horizontal="center"/>
    </xf>
    <xf numFmtId="166" fontId="173" fillId="4" borderId="178" xfId="3" applyNumberFormat="1" applyFont="1" applyFill="1" applyBorder="1" applyAlignment="1">
      <alignment horizontal="center"/>
    </xf>
    <xf numFmtId="168" fontId="173" fillId="0" borderId="173" xfId="5" applyNumberFormat="1" applyFont="1" applyFill="1" applyBorder="1" applyAlignment="1">
      <alignment horizontal="center"/>
    </xf>
    <xf numFmtId="166" fontId="173" fillId="4" borderId="179" xfId="3" applyNumberFormat="1" applyFont="1" applyFill="1" applyBorder="1" applyAlignment="1">
      <alignment horizontal="center"/>
    </xf>
    <xf numFmtId="165" fontId="176" fillId="0" borderId="173" xfId="3" applyNumberFormat="1" applyFont="1" applyFill="1" applyBorder="1" applyAlignment="1">
      <alignment horizontal="center"/>
    </xf>
    <xf numFmtId="166" fontId="176" fillId="0" borderId="180" xfId="3" applyNumberFormat="1" applyFont="1" applyFill="1" applyBorder="1" applyAlignment="1">
      <alignment horizontal="center"/>
    </xf>
    <xf numFmtId="166" fontId="176" fillId="4" borderId="171" xfId="3" applyNumberFormat="1" applyFont="1" applyFill="1" applyBorder="1" applyAlignment="1">
      <alignment horizontal="center"/>
    </xf>
    <xf numFmtId="166" fontId="173" fillId="2" borderId="173" xfId="3" applyNumberFormat="1" applyFont="1" applyFill="1" applyBorder="1" applyAlignment="1">
      <alignment horizontal="center"/>
    </xf>
    <xf numFmtId="166" fontId="173" fillId="0" borderId="178" xfId="3" applyNumberFormat="1" applyFont="1" applyFill="1" applyBorder="1" applyAlignment="1">
      <alignment horizontal="center"/>
    </xf>
    <xf numFmtId="166" fontId="176" fillId="0" borderId="23" xfId="3" applyNumberFormat="1" applyFont="1" applyFill="1" applyBorder="1" applyAlignment="1">
      <alignment horizontal="center"/>
    </xf>
    <xf numFmtId="166" fontId="173" fillId="0" borderId="175" xfId="3" applyNumberFormat="1" applyFont="1" applyFill="1" applyBorder="1" applyAlignment="1">
      <alignment horizontal="center"/>
    </xf>
    <xf numFmtId="172" fontId="173" fillId="0" borderId="0" xfId="0" applyNumberFormat="1" applyFont="1" applyFill="1"/>
    <xf numFmtId="166" fontId="176" fillId="0" borderId="0" xfId="3" applyNumberFormat="1" applyFont="1" applyFill="1" applyBorder="1"/>
    <xf numFmtId="3" fontId="176" fillId="0" borderId="0" xfId="3" applyNumberFormat="1" applyFont="1" applyFill="1" applyBorder="1"/>
    <xf numFmtId="171" fontId="0" fillId="0" borderId="0" xfId="0" applyNumberFormat="1" applyFont="1"/>
    <xf numFmtId="9" fontId="176" fillId="0" borderId="38" xfId="1405" applyFont="1" applyFill="1" applyBorder="1" applyAlignment="1">
      <alignment horizontal="right"/>
    </xf>
    <xf numFmtId="9" fontId="176" fillId="0" borderId="39" xfId="1405" applyFont="1" applyFill="1" applyBorder="1" applyAlignment="1">
      <alignment horizontal="right"/>
    </xf>
    <xf numFmtId="168" fontId="173" fillId="0" borderId="161" xfId="5" applyNumberFormat="1" applyFont="1" applyFill="1" applyBorder="1" applyAlignment="1">
      <alignment horizontal="center"/>
    </xf>
    <xf numFmtId="164" fontId="165" fillId="0" borderId="0" xfId="1410" applyNumberFormat="1" applyFont="1"/>
    <xf numFmtId="3" fontId="173" fillId="0" borderId="0" xfId="1" applyNumberFormat="1" applyFont="1" applyFill="1" applyBorder="1" applyAlignment="1">
      <alignment horizontal="right"/>
    </xf>
    <xf numFmtId="166" fontId="173" fillId="0" borderId="166" xfId="3" applyNumberFormat="1" applyFont="1" applyFill="1" applyBorder="1" applyAlignment="1">
      <alignment horizontal="center"/>
    </xf>
    <xf numFmtId="164" fontId="0" fillId="0" borderId="0" xfId="1410" applyNumberFormat="1" applyFont="1" applyAlignment="1">
      <alignment horizontal="right"/>
    </xf>
    <xf numFmtId="43" fontId="173" fillId="0" borderId="0" xfId="3" applyNumberFormat="1" applyFont="1" applyFill="1"/>
    <xf numFmtId="3" fontId="176" fillId="0" borderId="122" xfId="4" applyNumberFormat="1" applyFont="1" applyFill="1" applyBorder="1"/>
    <xf numFmtId="3" fontId="176" fillId="0" borderId="123" xfId="4" applyNumberFormat="1" applyFont="1" applyFill="1" applyBorder="1"/>
    <xf numFmtId="166" fontId="173" fillId="0" borderId="160" xfId="3" applyNumberFormat="1" applyFont="1" applyFill="1" applyBorder="1" applyAlignment="1">
      <alignment horizontal="center"/>
    </xf>
    <xf numFmtId="166" fontId="173" fillId="0" borderId="162" xfId="3" applyNumberFormat="1" applyFont="1" applyFill="1" applyBorder="1" applyAlignment="1">
      <alignment horizontal="center"/>
    </xf>
    <xf numFmtId="166" fontId="176" fillId="0" borderId="163" xfId="3" applyNumberFormat="1" applyFont="1" applyFill="1" applyBorder="1" applyAlignment="1">
      <alignment horizontal="center"/>
    </xf>
    <xf numFmtId="168" fontId="176" fillId="0" borderId="161" xfId="1405" applyNumberFormat="1" applyFont="1" applyFill="1" applyBorder="1" applyAlignment="1">
      <alignment horizontal="center"/>
    </xf>
    <xf numFmtId="166" fontId="173" fillId="0" borderId="163" xfId="3" applyNumberFormat="1" applyFont="1" applyFill="1" applyBorder="1" applyAlignment="1">
      <alignment horizontal="center"/>
    </xf>
    <xf numFmtId="173" fontId="176" fillId="0" borderId="0" xfId="3" applyNumberFormat="1" applyFont="1" applyFill="1" applyBorder="1"/>
    <xf numFmtId="172" fontId="176" fillId="0" borderId="146" xfId="1" applyNumberFormat="1" applyFont="1" applyFill="1" applyBorder="1" applyAlignment="1">
      <alignment horizontal="right"/>
    </xf>
    <xf numFmtId="221" fontId="0" fillId="0" borderId="108" xfId="0" applyNumberFormat="1" applyFont="1" applyFill="1" applyBorder="1"/>
    <xf numFmtId="0" fontId="173" fillId="0" borderId="0" xfId="0" quotePrefix="1" applyFont="1" applyFill="1" applyBorder="1" applyAlignment="1">
      <alignment vertical="center"/>
    </xf>
    <xf numFmtId="3" fontId="176" fillId="0" borderId="18" xfId="1" applyNumberFormat="1" applyFont="1" applyFill="1" applyBorder="1" applyAlignment="1">
      <alignment horizontal="right"/>
    </xf>
    <xf numFmtId="0" fontId="176" fillId="0" borderId="181" xfId="1985" applyFont="1" applyFill="1" applyBorder="1" applyAlignment="1">
      <alignment vertical="center"/>
    </xf>
    <xf numFmtId="0" fontId="176" fillId="0" borderId="0" xfId="2194" applyFont="1" applyFill="1" applyBorder="1" applyAlignment="1">
      <alignment wrapText="1"/>
    </xf>
    <xf numFmtId="0" fontId="14" fillId="0" borderId="0" xfId="2194" applyFont="1" applyFill="1"/>
    <xf numFmtId="172" fontId="176" fillId="0" borderId="182" xfId="2195" applyNumberFormat="1" applyFont="1" applyFill="1" applyBorder="1"/>
    <xf numFmtId="0" fontId="14" fillId="0" borderId="0" xfId="2194" applyFont="1" applyFill="1" applyBorder="1"/>
    <xf numFmtId="172" fontId="176" fillId="0" borderId="18" xfId="2195" applyNumberFormat="1" applyFont="1" applyFill="1" applyBorder="1"/>
    <xf numFmtId="0" fontId="14" fillId="0" borderId="15" xfId="2194" applyFont="1" applyFill="1" applyBorder="1"/>
    <xf numFmtId="172" fontId="176" fillId="0" borderId="183" xfId="2195" applyNumberFormat="1" applyFont="1" applyFill="1" applyBorder="1"/>
    <xf numFmtId="172" fontId="176" fillId="0" borderId="15" xfId="2195" applyNumberFormat="1" applyFont="1" applyFill="1" applyBorder="1"/>
    <xf numFmtId="172" fontId="176" fillId="0" borderId="14" xfId="2195" applyNumberFormat="1" applyFont="1" applyFill="1" applyBorder="1"/>
    <xf numFmtId="0" fontId="173" fillId="0" borderId="32" xfId="0" applyFont="1" applyFill="1" applyBorder="1"/>
    <xf numFmtId="0" fontId="173" fillId="0" borderId="97" xfId="0" applyFont="1" applyFill="1" applyBorder="1"/>
    <xf numFmtId="0" fontId="0" fillId="0" borderId="32" xfId="1406" applyFont="1" applyFill="1" applyBorder="1"/>
    <xf numFmtId="9" fontId="0" fillId="0" borderId="0" xfId="1406" applyNumberFormat="1" applyFont="1" applyFill="1" applyBorder="1"/>
    <xf numFmtId="0" fontId="180" fillId="0" borderId="23" xfId="2194" applyFont="1" applyFill="1" applyBorder="1" applyAlignment="1">
      <alignment vertical="center"/>
    </xf>
    <xf numFmtId="0" fontId="173" fillId="2" borderId="37" xfId="1" applyFont="1" applyFill="1" applyBorder="1" applyAlignment="1">
      <alignment horizontal="left" vertical="center"/>
    </xf>
    <xf numFmtId="164" fontId="173" fillId="0" borderId="0" xfId="1410" applyNumberFormat="1" applyFont="1" applyFill="1"/>
    <xf numFmtId="0" fontId="0" fillId="0" borderId="32" xfId="0" applyFont="1" applyBorder="1"/>
    <xf numFmtId="0" fontId="0" fillId="0" borderId="23" xfId="0" applyFont="1" applyBorder="1"/>
    <xf numFmtId="0" fontId="187" fillId="0" borderId="0" xfId="2" applyFont="1" applyFill="1" applyAlignment="1" applyProtection="1"/>
    <xf numFmtId="0" fontId="170" fillId="0" borderId="0" xfId="0" applyFont="1" applyFill="1"/>
    <xf numFmtId="38" fontId="173" fillId="0" borderId="0" xfId="1" applyNumberFormat="1" applyFont="1" applyFill="1" applyProtection="1"/>
    <xf numFmtId="168" fontId="181" fillId="0" borderId="124" xfId="6" applyNumberFormat="1" applyFont="1" applyFill="1" applyBorder="1"/>
    <xf numFmtId="168" fontId="181" fillId="0" borderId="120" xfId="6" applyNumberFormat="1" applyFont="1" applyFill="1" applyBorder="1"/>
    <xf numFmtId="260" fontId="176" fillId="0" borderId="161" xfId="3" applyNumberFormat="1" applyFont="1" applyFill="1" applyBorder="1" applyAlignment="1">
      <alignment horizontal="center"/>
    </xf>
    <xf numFmtId="0" fontId="173" fillId="2" borderId="184" xfId="1" applyFont="1" applyFill="1" applyBorder="1" applyAlignment="1">
      <alignment vertical="top" wrapText="1"/>
    </xf>
    <xf numFmtId="0" fontId="173" fillId="2" borderId="100" xfId="1" applyFont="1" applyFill="1" applyBorder="1" applyAlignment="1">
      <alignment vertical="top" wrapText="1"/>
    </xf>
    <xf numFmtId="0" fontId="173" fillId="2" borderId="102" xfId="1" applyFont="1" applyFill="1" applyBorder="1" applyAlignment="1">
      <alignment vertical="top" wrapText="1"/>
    </xf>
    <xf numFmtId="0" fontId="173" fillId="2" borderId="100" xfId="1" quotePrefix="1" applyFont="1" applyFill="1" applyBorder="1" applyAlignment="1">
      <alignment horizontal="left" vertical="top" wrapText="1"/>
    </xf>
    <xf numFmtId="0" fontId="176" fillId="5" borderId="144" xfId="1" applyNumberFormat="1" applyFont="1" applyFill="1" applyBorder="1" applyAlignment="1">
      <alignment horizontal="center"/>
    </xf>
    <xf numFmtId="3" fontId="176" fillId="0" borderId="144" xfId="0" applyNumberFormat="1" applyFont="1" applyFill="1" applyBorder="1"/>
    <xf numFmtId="3" fontId="180" fillId="0" borderId="97" xfId="0" applyNumberFormat="1" applyFont="1" applyFill="1" applyBorder="1"/>
    <xf numFmtId="3" fontId="180" fillId="0" borderId="149" xfId="0" applyNumberFormat="1" applyFont="1" applyFill="1" applyBorder="1"/>
    <xf numFmtId="3" fontId="180" fillId="0" borderId="148" xfId="0" applyNumberFormat="1" applyFont="1" applyFill="1" applyBorder="1"/>
    <xf numFmtId="3" fontId="176" fillId="0" borderId="145" xfId="0" applyNumberFormat="1" applyFont="1" applyFill="1" applyBorder="1"/>
    <xf numFmtId="3" fontId="180" fillId="0" borderId="62" xfId="0" applyNumberFormat="1" applyFont="1" applyFill="1" applyBorder="1"/>
    <xf numFmtId="3" fontId="180" fillId="0" borderId="185" xfId="0" applyNumberFormat="1" applyFont="1" applyFill="1" applyBorder="1"/>
    <xf numFmtId="3" fontId="180" fillId="0" borderId="147" xfId="0" applyNumberFormat="1" applyFont="1" applyFill="1" applyBorder="1"/>
    <xf numFmtId="168" fontId="176" fillId="0" borderId="145" xfId="1405" applyNumberFormat="1" applyFont="1" applyFill="1" applyBorder="1"/>
    <xf numFmtId="168" fontId="176" fillId="0" borderId="147" xfId="1405" applyNumberFormat="1" applyFont="1" applyFill="1" applyBorder="1"/>
    <xf numFmtId="172" fontId="173" fillId="0" borderId="185" xfId="0" applyNumberFormat="1" applyFont="1" applyFill="1" applyBorder="1"/>
    <xf numFmtId="3" fontId="176" fillId="0" borderId="149" xfId="0" applyNumberFormat="1" applyFont="1" applyFill="1" applyBorder="1"/>
    <xf numFmtId="0" fontId="183" fillId="87" borderId="0" xfId="0" applyFont="1" applyFill="1" applyAlignment="1">
      <alignment vertical="center"/>
    </xf>
    <xf numFmtId="168" fontId="180" fillId="0" borderId="186" xfId="2048" applyNumberFormat="1" applyFont="1" applyFill="1" applyBorder="1"/>
    <xf numFmtId="3" fontId="173" fillId="0" borderId="145" xfId="0" applyNumberFormat="1" applyFont="1" applyFill="1" applyBorder="1"/>
    <xf numFmtId="3" fontId="173" fillId="0" borderId="146" xfId="0" applyNumberFormat="1" applyFont="1" applyFill="1" applyBorder="1"/>
    <xf numFmtId="3" fontId="180" fillId="0" borderId="32" xfId="4" applyNumberFormat="1" applyFont="1" applyFill="1" applyBorder="1"/>
    <xf numFmtId="3" fontId="173" fillId="0" borderId="147" xfId="4" applyNumberFormat="1" applyFont="1" applyFill="1" applyBorder="1" applyAlignment="1">
      <alignment horizontal="right"/>
    </xf>
    <xf numFmtId="0" fontId="0" fillId="0" borderId="108" xfId="1985" applyFont="1" applyFill="1" applyBorder="1"/>
    <xf numFmtId="168" fontId="180" fillId="0" borderId="62" xfId="2058" applyNumberFormat="1" applyFont="1" applyFill="1" applyBorder="1" applyProtection="1"/>
    <xf numFmtId="168" fontId="180" fillId="0" borderId="192" xfId="6" applyNumberFormat="1" applyFont="1" applyFill="1" applyBorder="1"/>
    <xf numFmtId="3" fontId="176" fillId="0" borderId="193" xfId="0" applyNumberFormat="1" applyFont="1" applyFill="1" applyBorder="1"/>
    <xf numFmtId="0" fontId="176" fillId="0" borderId="194" xfId="0" applyFont="1" applyFill="1" applyBorder="1" applyAlignment="1">
      <alignment wrapText="1"/>
    </xf>
    <xf numFmtId="172" fontId="173" fillId="0" borderId="195" xfId="1" applyNumberFormat="1" applyFont="1" applyFill="1" applyBorder="1" applyAlignment="1">
      <alignment horizontal="left"/>
    </xf>
    <xf numFmtId="0" fontId="173" fillId="0" borderId="196" xfId="0" applyFont="1" applyFill="1" applyBorder="1" applyAlignment="1">
      <alignment vertical="center"/>
    </xf>
    <xf numFmtId="172" fontId="173" fillId="0" borderId="62" xfId="0" applyNumberFormat="1" applyFont="1" applyFill="1" applyBorder="1"/>
    <xf numFmtId="172" fontId="176" fillId="0" borderId="62" xfId="0" applyNumberFormat="1" applyFont="1" applyFill="1" applyBorder="1"/>
    <xf numFmtId="0" fontId="0" fillId="0" borderId="23" xfId="1406" applyFont="1" applyFill="1" applyBorder="1"/>
    <xf numFmtId="172" fontId="0" fillId="0" borderId="0" xfId="0" applyNumberFormat="1" applyFont="1" applyFill="1" applyBorder="1"/>
    <xf numFmtId="3" fontId="180" fillId="0" borderId="0" xfId="0" applyNumberFormat="1" applyFont="1" applyFill="1" applyBorder="1"/>
    <xf numFmtId="3" fontId="180" fillId="0" borderId="34" xfId="0" applyNumberFormat="1" applyFont="1" applyFill="1" applyBorder="1"/>
    <xf numFmtId="3" fontId="180" fillId="0" borderId="108" xfId="0" applyNumberFormat="1" applyFont="1" applyFill="1" applyBorder="1"/>
    <xf numFmtId="0" fontId="1" fillId="0" borderId="0" xfId="0" applyFont="1"/>
    <xf numFmtId="172" fontId="173" fillId="0" borderId="108" xfId="1" applyNumberFormat="1" applyFont="1" applyFill="1" applyBorder="1"/>
    <xf numFmtId="0" fontId="14" fillId="0" borderId="0" xfId="0" applyFont="1"/>
    <xf numFmtId="3" fontId="180" fillId="0" borderId="191" xfId="0" applyNumberFormat="1" applyFont="1" applyFill="1" applyBorder="1"/>
    <xf numFmtId="3" fontId="176" fillId="0" borderId="198" xfId="4" applyNumberFormat="1" applyFont="1" applyFill="1" applyBorder="1"/>
    <xf numFmtId="0" fontId="0" fillId="0" borderId="108" xfId="0" applyFont="1" applyBorder="1"/>
    <xf numFmtId="172" fontId="180" fillId="0" borderId="108" xfId="4" applyNumberFormat="1" applyFont="1" applyFill="1" applyBorder="1" applyAlignment="1">
      <alignment horizontal="right"/>
    </xf>
    <xf numFmtId="3" fontId="173" fillId="0" borderId="62" xfId="1" applyNumberFormat="1" applyFont="1" applyFill="1" applyBorder="1" applyAlignment="1">
      <alignment horizontal="right"/>
    </xf>
    <xf numFmtId="172" fontId="176" fillId="0" borderId="187" xfId="1" applyNumberFormat="1" applyFont="1" applyFill="1" applyBorder="1" applyAlignment="1">
      <alignment horizontal="right"/>
    </xf>
    <xf numFmtId="172" fontId="176" fillId="0" borderId="188" xfId="1" applyNumberFormat="1" applyFont="1" applyFill="1" applyBorder="1" applyAlignment="1">
      <alignment horizontal="right"/>
    </xf>
    <xf numFmtId="0" fontId="14" fillId="0" borderId="0" xfId="0" applyFont="1" applyFill="1"/>
    <xf numFmtId="172" fontId="180" fillId="0" borderId="190" xfId="1" applyNumberFormat="1" applyFont="1" applyFill="1" applyBorder="1" applyAlignment="1">
      <alignment horizontal="right"/>
    </xf>
    <xf numFmtId="172" fontId="180" fillId="0" borderId="191" xfId="1" applyNumberFormat="1" applyFont="1" applyFill="1" applyBorder="1" applyAlignment="1">
      <alignment horizontal="right"/>
    </xf>
    <xf numFmtId="171" fontId="176" fillId="0" borderId="62" xfId="1" applyNumberFormat="1" applyFont="1" applyFill="1" applyBorder="1" applyAlignment="1">
      <alignment vertical="center"/>
    </xf>
    <xf numFmtId="0" fontId="188" fillId="87" borderId="0" xfId="2193" applyFont="1" applyFill="1"/>
    <xf numFmtId="0" fontId="189" fillId="87" borderId="0" xfId="2193" applyFont="1" applyFill="1"/>
    <xf numFmtId="0" fontId="173" fillId="2" borderId="0" xfId="1" applyFont="1" applyFill="1" applyBorder="1" applyAlignment="1">
      <alignment vertical="top"/>
    </xf>
    <xf numFmtId="0" fontId="173" fillId="2" borderId="199" xfId="1" applyFont="1" applyFill="1" applyBorder="1" applyAlignment="1">
      <alignment vertical="top" wrapText="1"/>
    </xf>
    <xf numFmtId="0" fontId="173" fillId="2" borderId="200" xfId="1" applyFont="1" applyFill="1" applyBorder="1" applyAlignment="1">
      <alignment vertical="top" wrapText="1"/>
    </xf>
    <xf numFmtId="0" fontId="173" fillId="2" borderId="148" xfId="1" applyFont="1" applyFill="1" applyBorder="1" applyAlignment="1">
      <alignment vertical="top" wrapText="1"/>
    </xf>
    <xf numFmtId="0" fontId="176" fillId="0" borderId="201" xfId="0" applyFont="1" applyFill="1" applyBorder="1" applyAlignment="1">
      <alignment vertical="center"/>
    </xf>
    <xf numFmtId="172" fontId="176" fillId="0" borderId="202" xfId="0" applyNumberFormat="1" applyFont="1" applyFill="1" applyBorder="1"/>
    <xf numFmtId="172" fontId="176" fillId="0" borderId="203" xfId="0" applyNumberFormat="1" applyFont="1" applyFill="1" applyBorder="1"/>
    <xf numFmtId="44" fontId="173" fillId="0" borderId="0" xfId="2328" applyFont="1" applyFill="1" applyAlignment="1">
      <alignment vertical="center"/>
    </xf>
    <xf numFmtId="44" fontId="173" fillId="0" borderId="0" xfId="2328" applyFont="1" applyFill="1" applyBorder="1"/>
    <xf numFmtId="44" fontId="173" fillId="0" borderId="0" xfId="2328" applyFont="1" applyFill="1"/>
    <xf numFmtId="44" fontId="173" fillId="0" borderId="14" xfId="2328" applyFont="1" applyFill="1" applyBorder="1"/>
    <xf numFmtId="261" fontId="176" fillId="0" borderId="187" xfId="1791" applyNumberFormat="1" applyFont="1" applyFill="1" applyBorder="1"/>
    <xf numFmtId="261" fontId="176" fillId="0" borderId="188" xfId="1791" applyNumberFormat="1" applyFont="1" applyFill="1" applyBorder="1"/>
    <xf numFmtId="261" fontId="176" fillId="0" borderId="189" xfId="1791" applyNumberFormat="1" applyFont="1" applyFill="1" applyBorder="1"/>
    <xf numFmtId="261" fontId="176" fillId="0" borderId="0" xfId="1791" applyNumberFormat="1" applyFont="1" applyFill="1" applyBorder="1"/>
    <xf numFmtId="261" fontId="173" fillId="0" borderId="0" xfId="1" applyNumberFormat="1" applyFont="1" applyFill="1"/>
    <xf numFmtId="261" fontId="176" fillId="0" borderId="145" xfId="1791" applyNumberFormat="1" applyFont="1" applyFill="1" applyBorder="1"/>
    <xf numFmtId="261" fontId="180" fillId="0" borderId="147" xfId="0" applyNumberFormat="1" applyFont="1" applyFill="1" applyBorder="1"/>
    <xf numFmtId="261" fontId="180" fillId="0" borderId="108" xfId="0" applyNumberFormat="1" applyFont="1" applyFill="1" applyBorder="1"/>
    <xf numFmtId="261" fontId="180" fillId="0" borderId="148" xfId="0" applyNumberFormat="1" applyFont="1" applyFill="1" applyBorder="1"/>
    <xf numFmtId="261" fontId="180" fillId="0" borderId="0" xfId="1410" applyNumberFormat="1" applyFont="1" applyFill="1" applyBorder="1"/>
    <xf numFmtId="261" fontId="0" fillId="0" borderId="0" xfId="1410" applyNumberFormat="1" applyFont="1" applyFill="1"/>
    <xf numFmtId="261" fontId="173" fillId="0" borderId="0" xfId="1410" applyNumberFormat="1" applyFont="1" applyFill="1"/>
    <xf numFmtId="261" fontId="176" fillId="0" borderId="187" xfId="1791" applyNumberFormat="1" applyFont="1" applyFill="1" applyBorder="1" applyAlignment="1">
      <alignment horizontal="right"/>
    </xf>
    <xf numFmtId="173" fontId="176" fillId="0" borderId="17" xfId="0" applyNumberFormat="1" applyFont="1" applyFill="1" applyBorder="1"/>
    <xf numFmtId="173" fontId="176" fillId="0" borderId="14" xfId="0" applyNumberFormat="1" applyFont="1" applyFill="1" applyBorder="1"/>
    <xf numFmtId="173" fontId="176" fillId="0" borderId="14" xfId="4" applyNumberFormat="1" applyFont="1" applyFill="1" applyBorder="1"/>
    <xf numFmtId="173" fontId="173" fillId="0" borderId="10" xfId="0" applyNumberFormat="1" applyFont="1" applyFill="1" applyBorder="1"/>
    <xf numFmtId="173" fontId="173" fillId="0" borderId="0" xfId="0" applyNumberFormat="1" applyFont="1" applyFill="1" applyBorder="1"/>
    <xf numFmtId="0" fontId="0" fillId="0" borderId="10" xfId="1405" applyNumberFormat="1" applyFont="1" applyBorder="1"/>
    <xf numFmtId="0" fontId="173" fillId="2" borderId="101" xfId="1" quotePrefix="1" applyFont="1" applyFill="1" applyBorder="1" applyAlignment="1">
      <alignment horizontal="left" vertical="top" wrapText="1"/>
    </xf>
    <xf numFmtId="9" fontId="0" fillId="0" borderId="62" xfId="1405" applyFont="1" applyFill="1" applyBorder="1"/>
    <xf numFmtId="171" fontId="176" fillId="0" borderId="25" xfId="1" applyNumberFormat="1" applyFont="1" applyFill="1" applyBorder="1" applyAlignment="1">
      <alignment vertical="center"/>
    </xf>
    <xf numFmtId="171" fontId="176" fillId="0" borderId="154" xfId="1" applyNumberFormat="1" applyFont="1" applyFill="1" applyBorder="1" applyAlignment="1">
      <alignment vertical="center"/>
    </xf>
    <xf numFmtId="171" fontId="176" fillId="0" borderId="10" xfId="1" applyNumberFormat="1" applyFont="1" applyFill="1" applyBorder="1" applyAlignment="1">
      <alignment vertical="center"/>
    </xf>
    <xf numFmtId="0" fontId="173" fillId="0" borderId="0" xfId="1" applyFont="1" applyFill="1" applyAlignment="1">
      <alignment horizontal="left"/>
    </xf>
    <xf numFmtId="171" fontId="176" fillId="9" borderId="0" xfId="0" applyNumberFormat="1" applyFont="1" applyFill="1" applyBorder="1" applyAlignment="1">
      <alignment horizontal="left" vertical="center"/>
    </xf>
    <xf numFmtId="171" fontId="176" fillId="9" borderId="20" xfId="0" applyNumberFormat="1" applyFont="1" applyFill="1" applyBorder="1" applyAlignment="1">
      <alignment horizontal="left" vertical="center"/>
    </xf>
    <xf numFmtId="0" fontId="173" fillId="0" borderId="0" xfId="1" applyFont="1" applyFill="1" applyBorder="1" applyAlignment="1">
      <alignment horizontal="left"/>
    </xf>
    <xf numFmtId="172" fontId="173" fillId="0" borderId="14" xfId="1" applyNumberFormat="1" applyFont="1" applyFill="1" applyBorder="1" applyAlignment="1">
      <alignment horizontal="left"/>
    </xf>
    <xf numFmtId="168" fontId="180" fillId="0" borderId="0" xfId="11" applyNumberFormat="1" applyFont="1" applyFill="1" applyBorder="1" applyAlignment="1">
      <alignment horizontal="left"/>
    </xf>
    <xf numFmtId="3" fontId="173" fillId="0" borderId="0" xfId="0" applyNumberFormat="1" applyFont="1" applyFill="1" applyBorder="1" applyAlignment="1">
      <alignment horizontal="left"/>
    </xf>
    <xf numFmtId="168" fontId="180" fillId="0" borderId="34" xfId="11" applyNumberFormat="1" applyFont="1" applyFill="1" applyBorder="1" applyAlignment="1">
      <alignment horizontal="left"/>
    </xf>
    <xf numFmtId="172" fontId="176" fillId="0" borderId="0" xfId="0" applyNumberFormat="1" applyFont="1" applyFill="1" applyBorder="1" applyAlignment="1">
      <alignment horizontal="left"/>
    </xf>
    <xf numFmtId="168" fontId="180" fillId="0" borderId="20" xfId="11" applyNumberFormat="1" applyFont="1" applyFill="1" applyBorder="1" applyAlignment="1">
      <alignment horizontal="left"/>
    </xf>
    <xf numFmtId="172" fontId="14" fillId="0" borderId="118" xfId="1993" applyNumberFormat="1" applyFont="1" applyFill="1" applyBorder="1" applyAlignment="1">
      <alignment horizontal="left"/>
    </xf>
    <xf numFmtId="168" fontId="180" fillId="0" borderId="20" xfId="2061" applyNumberFormat="1" applyFont="1" applyFill="1" applyBorder="1" applyAlignment="1">
      <alignment horizontal="left"/>
    </xf>
    <xf numFmtId="3" fontId="14" fillId="0" borderId="0" xfId="1993" applyNumberFormat="1" applyFont="1" applyFill="1" applyAlignment="1">
      <alignment horizontal="left"/>
    </xf>
    <xf numFmtId="172" fontId="176" fillId="0" borderId="14" xfId="1791" applyNumberFormat="1" applyFont="1" applyFill="1" applyBorder="1" applyAlignment="1">
      <alignment horizontal="left"/>
    </xf>
    <xf numFmtId="168" fontId="180" fillId="0" borderId="20" xfId="6" applyNumberFormat="1" applyFont="1" applyFill="1" applyBorder="1" applyAlignment="1">
      <alignment horizontal="left"/>
    </xf>
    <xf numFmtId="0" fontId="14" fillId="0" borderId="0" xfId="1993" applyFont="1" applyFill="1" applyBorder="1" applyAlignment="1">
      <alignment horizontal="left"/>
    </xf>
    <xf numFmtId="0" fontId="14" fillId="0" borderId="15" xfId="1993" applyFont="1" applyFill="1" applyBorder="1" applyAlignment="1">
      <alignment horizontal="left"/>
    </xf>
    <xf numFmtId="172" fontId="176" fillId="0" borderId="0" xfId="1791" applyNumberFormat="1" applyFont="1" applyFill="1" applyBorder="1" applyAlignment="1">
      <alignment horizontal="left"/>
    </xf>
    <xf numFmtId="0" fontId="173" fillId="0" borderId="108" xfId="1" applyFont="1" applyFill="1" applyBorder="1" applyAlignment="1">
      <alignment horizontal="left"/>
    </xf>
    <xf numFmtId="261" fontId="176" fillId="0" borderId="189" xfId="1791" applyNumberFormat="1" applyFont="1" applyFill="1" applyBorder="1" applyAlignment="1">
      <alignment horizontal="left"/>
    </xf>
    <xf numFmtId="172" fontId="178" fillId="0" borderId="148" xfId="0" applyNumberFormat="1" applyFont="1" applyFill="1" applyBorder="1" applyAlignment="1">
      <alignment horizontal="left"/>
    </xf>
    <xf numFmtId="164" fontId="173" fillId="0" borderId="0" xfId="1410" applyNumberFormat="1" applyFont="1" applyFill="1" applyAlignment="1">
      <alignment horizontal="left"/>
    </xf>
    <xf numFmtId="259" fontId="176" fillId="0" borderId="147" xfId="1410" applyNumberFormat="1" applyFont="1" applyFill="1" applyBorder="1"/>
    <xf numFmtId="0" fontId="176" fillId="2" borderId="10" xfId="1" applyFont="1" applyFill="1" applyBorder="1" applyAlignment="1">
      <alignment horizontal="left"/>
    </xf>
    <xf numFmtId="0" fontId="173" fillId="0" borderId="56" xfId="1" applyFont="1" applyFill="1" applyBorder="1" applyAlignment="1">
      <alignment vertical="top" wrapText="1"/>
    </xf>
    <xf numFmtId="0" fontId="173" fillId="2" borderId="205" xfId="1" applyFont="1" applyFill="1" applyBorder="1" applyAlignment="1">
      <alignment vertical="top"/>
    </xf>
    <xf numFmtId="0" fontId="173" fillId="2" borderId="206" xfId="1" applyFont="1" applyFill="1" applyBorder="1" applyAlignment="1">
      <alignment horizontal="left" vertical="top" wrapText="1"/>
    </xf>
    <xf numFmtId="0" fontId="173" fillId="2" borderId="207" xfId="1" applyFont="1" applyFill="1" applyBorder="1" applyAlignment="1">
      <alignment vertical="top" wrapText="1"/>
    </xf>
    <xf numFmtId="0" fontId="173" fillId="2" borderId="48" xfId="1" applyFont="1" applyFill="1" applyBorder="1" applyAlignment="1">
      <alignment vertical="top"/>
    </xf>
    <xf numFmtId="0" fontId="173" fillId="2" borderId="208" xfId="1" applyFont="1" applyFill="1" applyBorder="1" applyAlignment="1">
      <alignment vertical="top" wrapText="1"/>
    </xf>
    <xf numFmtId="221" fontId="0" fillId="0" borderId="108" xfId="0" applyNumberFormat="1" applyFont="1" applyBorder="1"/>
    <xf numFmtId="221" fontId="0" fillId="0" borderId="0" xfId="0" applyNumberFormat="1" applyFont="1"/>
    <xf numFmtId="221" fontId="0" fillId="0" borderId="0" xfId="0" applyNumberFormat="1" applyFont="1" applyBorder="1"/>
    <xf numFmtId="221" fontId="176" fillId="9" borderId="62" xfId="0" applyNumberFormat="1" applyFont="1" applyFill="1" applyBorder="1" applyAlignment="1">
      <alignment horizontal="right" vertical="center"/>
    </xf>
    <xf numFmtId="221" fontId="176" fillId="9" borderId="0" xfId="0" applyNumberFormat="1" applyFont="1" applyFill="1" applyBorder="1" applyAlignment="1">
      <alignment horizontal="right" vertical="center"/>
    </xf>
    <xf numFmtId="221" fontId="176" fillId="9" borderId="147" xfId="0" applyNumberFormat="1" applyFont="1" applyFill="1" applyBorder="1" applyAlignment="1">
      <alignment horizontal="center" vertical="center"/>
    </xf>
    <xf numFmtId="221" fontId="176" fillId="9" borderId="108" xfId="0" applyNumberFormat="1" applyFont="1" applyFill="1" applyBorder="1" applyAlignment="1">
      <alignment horizontal="center" vertical="center"/>
    </xf>
    <xf numFmtId="221" fontId="0" fillId="0" borderId="0" xfId="0" applyNumberFormat="1" applyFont="1" applyAlignment="1">
      <alignment horizontal="right"/>
    </xf>
    <xf numFmtId="221" fontId="0" fillId="0" borderId="0" xfId="0" applyNumberFormat="1" applyFont="1" applyFill="1" applyAlignment="1">
      <alignment horizontal="right"/>
    </xf>
    <xf numFmtId="221" fontId="173" fillId="0" borderId="0" xfId="0" applyNumberFormat="1" applyFont="1"/>
    <xf numFmtId="221" fontId="173" fillId="0" borderId="0" xfId="1410" applyNumberFormat="1" applyFont="1"/>
    <xf numFmtId="164" fontId="180" fillId="0" borderId="10" xfId="1" applyNumberFormat="1" applyFont="1" applyFill="1" applyBorder="1" applyAlignment="1">
      <alignment horizontal="right"/>
    </xf>
    <xf numFmtId="164" fontId="180" fillId="0" borderId="0" xfId="1" applyNumberFormat="1" applyFont="1" applyFill="1" applyBorder="1" applyAlignment="1">
      <alignment horizontal="right"/>
    </xf>
    <xf numFmtId="164" fontId="0" fillId="0" borderId="0" xfId="0" applyNumberFormat="1" applyFont="1" applyFill="1" applyBorder="1"/>
    <xf numFmtId="164" fontId="173" fillId="0" borderId="10" xfId="1" applyNumberFormat="1" applyFont="1" applyFill="1" applyBorder="1" applyAlignment="1">
      <alignment horizontal="right"/>
    </xf>
    <xf numFmtId="164" fontId="173" fillId="0" borderId="0" xfId="1" applyNumberFormat="1" applyFont="1" applyFill="1" applyBorder="1" applyAlignment="1">
      <alignment horizontal="right"/>
    </xf>
    <xf numFmtId="164" fontId="176" fillId="0" borderId="0" xfId="1405" applyNumberFormat="1" applyFont="1" applyFill="1" applyBorder="1" applyAlignment="1">
      <alignment horizontal="right"/>
    </xf>
    <xf numFmtId="164" fontId="176" fillId="0" borderId="0" xfId="5" applyNumberFormat="1" applyFont="1" applyFill="1" applyBorder="1" applyAlignment="1">
      <alignment horizontal="right"/>
    </xf>
    <xf numFmtId="164" fontId="176" fillId="0" borderId="0" xfId="6" applyNumberFormat="1" applyFont="1" applyFill="1" applyBorder="1" applyAlignment="1">
      <alignment horizontal="right"/>
    </xf>
    <xf numFmtId="164" fontId="180" fillId="0" borderId="19" xfId="1" applyNumberFormat="1" applyFont="1" applyFill="1" applyBorder="1" applyAlignment="1">
      <alignment horizontal="right"/>
    </xf>
    <xf numFmtId="164" fontId="180" fillId="0" borderId="20" xfId="1" applyNumberFormat="1" applyFont="1" applyFill="1" applyBorder="1" applyAlignment="1">
      <alignment horizontal="right"/>
    </xf>
    <xf numFmtId="164" fontId="173" fillId="0" borderId="0" xfId="1" applyNumberFormat="1" applyFont="1" applyFill="1" applyBorder="1" applyAlignment="1">
      <alignment horizontal="right" vertical="center"/>
    </xf>
    <xf numFmtId="164" fontId="173" fillId="0" borderId="0" xfId="1405" applyNumberFormat="1" applyFont="1" applyFill="1" applyBorder="1" applyAlignment="1">
      <alignment horizontal="right" vertical="center"/>
    </xf>
    <xf numFmtId="164" fontId="180" fillId="0" borderId="147" xfId="1" applyNumberFormat="1" applyFont="1" applyFill="1" applyBorder="1" applyAlignment="1">
      <alignment horizontal="right"/>
    </xf>
    <xf numFmtId="164" fontId="180" fillId="0" borderId="108" xfId="1" applyNumberFormat="1" applyFont="1" applyFill="1" applyBorder="1" applyAlignment="1">
      <alignment horizontal="right"/>
    </xf>
    <xf numFmtId="164" fontId="173" fillId="0" borderId="145" xfId="1" applyNumberFormat="1" applyFont="1" applyFill="1" applyBorder="1" applyAlignment="1">
      <alignment horizontal="right"/>
    </xf>
    <xf numFmtId="164" fontId="180" fillId="0" borderId="150" xfId="4" applyNumberFormat="1" applyFont="1" applyFill="1" applyBorder="1" applyAlignment="1">
      <alignment horizontal="right"/>
    </xf>
    <xf numFmtId="164" fontId="180" fillId="0" borderId="151" xfId="4" applyNumberFormat="1" applyFont="1" applyFill="1" applyBorder="1" applyAlignment="1">
      <alignment horizontal="right"/>
    </xf>
    <xf numFmtId="164" fontId="167" fillId="0" borderId="0" xfId="1" applyNumberFormat="1" applyFont="1" applyFill="1" applyBorder="1"/>
    <xf numFmtId="164" fontId="0" fillId="0" borderId="0" xfId="0" applyNumberFormat="1" applyFont="1" applyFill="1" applyAlignment="1">
      <alignment horizontal="right"/>
    </xf>
    <xf numFmtId="9" fontId="0" fillId="0" borderId="0" xfId="1405" applyFont="1" applyFill="1" applyBorder="1"/>
    <xf numFmtId="9" fontId="176" fillId="0" borderId="19" xfId="1405" applyFont="1" applyFill="1" applyBorder="1" applyAlignment="1">
      <alignment horizontal="right"/>
    </xf>
    <xf numFmtId="259" fontId="173" fillId="0" borderId="0" xfId="1410" applyNumberFormat="1" applyFont="1" applyFill="1" applyBorder="1"/>
    <xf numFmtId="0" fontId="0" fillId="0" borderId="144" xfId="0" applyFont="1" applyBorder="1"/>
    <xf numFmtId="0" fontId="0" fillId="0" borderId="97" xfId="0" applyFont="1" applyBorder="1"/>
    <xf numFmtId="0" fontId="0" fillId="0" borderId="148" xfId="0" applyFont="1" applyBorder="1"/>
    <xf numFmtId="3" fontId="176" fillId="0" borderId="26" xfId="4" applyNumberFormat="1" applyFont="1" applyFill="1" applyBorder="1"/>
    <xf numFmtId="172" fontId="178" fillId="0" borderId="188" xfId="1" applyNumberFormat="1" applyFont="1" applyFill="1" applyBorder="1" applyAlignment="1">
      <alignment horizontal="right"/>
    </xf>
    <xf numFmtId="0" fontId="0" fillId="0" borderId="62" xfId="0" applyFont="1" applyFill="1" applyBorder="1"/>
    <xf numFmtId="0" fontId="0" fillId="0" borderId="0" xfId="0" applyFont="1" applyFill="1" applyBorder="1"/>
    <xf numFmtId="3" fontId="180" fillId="0" borderId="29" xfId="0" applyNumberFormat="1" applyFont="1" applyFill="1" applyBorder="1"/>
    <xf numFmtId="221" fontId="14" fillId="0" borderId="0" xfId="0" applyNumberFormat="1" applyFont="1" applyFill="1"/>
    <xf numFmtId="221" fontId="0" fillId="0" borderId="0" xfId="1410" applyNumberFormat="1" applyFont="1" applyFill="1" applyAlignment="1">
      <alignment horizontal="right"/>
    </xf>
    <xf numFmtId="164" fontId="0" fillId="0" borderId="0" xfId="1410" applyNumberFormat="1" applyFont="1" applyFill="1" applyAlignment="1">
      <alignment horizontal="right"/>
    </xf>
    <xf numFmtId="0" fontId="176" fillId="5" borderId="145" xfId="1" applyNumberFormat="1" applyFont="1" applyFill="1" applyBorder="1" applyAlignment="1">
      <alignment horizontal="center"/>
    </xf>
    <xf numFmtId="0" fontId="14" fillId="0" borderId="204" xfId="0" applyFont="1" applyBorder="1"/>
    <xf numFmtId="259" fontId="0" fillId="0" borderId="0" xfId="1410" applyNumberFormat="1" applyFont="1" applyFill="1" applyBorder="1"/>
    <xf numFmtId="0" fontId="180" fillId="0" borderId="0" xfId="1985" applyFont="1" applyFill="1" applyBorder="1" applyAlignment="1">
      <alignment vertical="center"/>
    </xf>
    <xf numFmtId="9" fontId="180" fillId="0" borderId="121" xfId="1405" applyNumberFormat="1" applyFont="1" applyFill="1" applyBorder="1"/>
    <xf numFmtId="9" fontId="180" fillId="0" borderId="15" xfId="1405" applyFont="1" applyFill="1" applyBorder="1"/>
    <xf numFmtId="0" fontId="173" fillId="0" borderId="23" xfId="0" applyFont="1" applyFill="1" applyBorder="1"/>
    <xf numFmtId="0" fontId="14" fillId="0" borderId="14" xfId="2194" applyFont="1" applyFill="1" applyBorder="1"/>
    <xf numFmtId="0" fontId="14" fillId="0" borderId="14" xfId="1980" applyFont="1" applyFill="1" applyBorder="1"/>
    <xf numFmtId="9" fontId="180" fillId="0" borderId="186" xfId="2048" applyNumberFormat="1" applyFont="1" applyFill="1" applyBorder="1"/>
    <xf numFmtId="9" fontId="180" fillId="0" borderId="19" xfId="2061" applyNumberFormat="1" applyFont="1" applyFill="1" applyBorder="1"/>
    <xf numFmtId="9" fontId="14" fillId="0" borderId="62" xfId="1993" applyNumberFormat="1" applyFont="1" applyFill="1" applyBorder="1"/>
    <xf numFmtId="9" fontId="14" fillId="0" borderId="0" xfId="1993" applyNumberFormat="1" applyFont="1" applyFill="1"/>
    <xf numFmtId="9" fontId="180" fillId="0" borderId="121" xfId="2061" applyNumberFormat="1" applyFont="1" applyFill="1" applyBorder="1"/>
    <xf numFmtId="9" fontId="180" fillId="0" borderId="122" xfId="2061" applyNumberFormat="1" applyFont="1" applyFill="1" applyBorder="1"/>
    <xf numFmtId="9" fontId="181" fillId="0" borderId="123" xfId="6" applyNumberFormat="1" applyFont="1" applyFill="1" applyBorder="1"/>
    <xf numFmtId="9" fontId="180" fillId="0" borderId="122" xfId="2061" applyNumberFormat="1" applyFont="1" applyFill="1" applyBorder="1" applyAlignment="1">
      <alignment horizontal="left"/>
    </xf>
    <xf numFmtId="221" fontId="0" fillId="0" borderId="108" xfId="0" applyNumberFormat="1" applyFont="1" applyFill="1" applyBorder="1" applyAlignment="1">
      <alignment horizontal="center"/>
    </xf>
    <xf numFmtId="3" fontId="180" fillId="0" borderId="108" xfId="1" applyNumberFormat="1" applyFont="1" applyFill="1" applyBorder="1" applyAlignment="1">
      <alignment horizontal="right"/>
    </xf>
    <xf numFmtId="0" fontId="0" fillId="0" borderId="0" xfId="0" applyFont="1" applyAlignment="1">
      <alignment horizontal="center"/>
    </xf>
    <xf numFmtId="171" fontId="176" fillId="9" borderId="0" xfId="0" applyNumberFormat="1" applyFont="1" applyFill="1" applyBorder="1" applyAlignment="1">
      <alignment horizontal="center" vertical="center"/>
    </xf>
    <xf numFmtId="164" fontId="185" fillId="0" borderId="0" xfId="1" applyNumberFormat="1" applyFont="1" applyFill="1" applyAlignment="1">
      <alignment horizontal="center"/>
    </xf>
    <xf numFmtId="0" fontId="173" fillId="0" borderId="0" xfId="0" applyFont="1" applyAlignment="1">
      <alignment horizontal="center"/>
    </xf>
    <xf numFmtId="43" fontId="173" fillId="0" borderId="0" xfId="1410" applyFont="1" applyAlignment="1">
      <alignment horizontal="center"/>
    </xf>
    <xf numFmtId="3" fontId="0" fillId="0" borderId="0" xfId="0" applyNumberFormat="1" applyFont="1" applyFill="1"/>
    <xf numFmtId="164" fontId="178" fillId="0" borderId="144" xfId="1410" applyNumberFormat="1" applyFont="1" applyFill="1" applyBorder="1"/>
    <xf numFmtId="221" fontId="182" fillId="0" borderId="108" xfId="0" applyNumberFormat="1" applyFont="1" applyBorder="1" applyAlignment="1">
      <alignment horizontal="left"/>
    </xf>
    <xf numFmtId="221" fontId="178" fillId="9" borderId="0" xfId="0" applyNumberFormat="1" applyFont="1" applyFill="1" applyBorder="1" applyAlignment="1">
      <alignment horizontal="left" vertical="center"/>
    </xf>
    <xf numFmtId="221" fontId="178" fillId="9" borderId="108" xfId="0" applyNumberFormat="1" applyFont="1" applyFill="1" applyBorder="1" applyAlignment="1">
      <alignment horizontal="left" vertical="center"/>
    </xf>
    <xf numFmtId="221" fontId="191" fillId="0" borderId="0" xfId="1" applyNumberFormat="1" applyFont="1" applyFill="1" applyAlignment="1">
      <alignment horizontal="left"/>
    </xf>
    <xf numFmtId="221" fontId="182" fillId="0" borderId="0" xfId="0" applyNumberFormat="1" applyFont="1" applyFill="1" applyAlignment="1">
      <alignment horizontal="left"/>
    </xf>
    <xf numFmtId="164" fontId="178" fillId="0" borderId="14" xfId="1" applyNumberFormat="1" applyFont="1" applyFill="1" applyBorder="1" applyAlignment="1">
      <alignment horizontal="left"/>
    </xf>
    <xf numFmtId="164" fontId="178" fillId="0" borderId="0" xfId="1" applyNumberFormat="1" applyFont="1" applyFill="1" applyBorder="1" applyAlignment="1">
      <alignment horizontal="left"/>
    </xf>
    <xf numFmtId="9" fontId="178" fillId="0" borderId="39" xfId="1405" applyFont="1" applyFill="1" applyBorder="1" applyAlignment="1">
      <alignment horizontal="left"/>
    </xf>
    <xf numFmtId="9" fontId="178" fillId="0" borderId="20" xfId="1405" applyFont="1" applyFill="1" applyBorder="1" applyAlignment="1">
      <alignment horizontal="left"/>
    </xf>
    <xf numFmtId="164" fontId="178" fillId="0" borderId="0" xfId="1405" applyNumberFormat="1" applyFont="1" applyFill="1" applyBorder="1" applyAlignment="1">
      <alignment horizontal="left"/>
    </xf>
    <xf numFmtId="164" fontId="178" fillId="0" borderId="20" xfId="1" applyNumberFormat="1" applyFont="1" applyFill="1" applyBorder="1" applyAlignment="1">
      <alignment horizontal="left"/>
    </xf>
    <xf numFmtId="164" fontId="178" fillId="0" borderId="0" xfId="1" applyNumberFormat="1" applyFont="1" applyFill="1" applyBorder="1" applyAlignment="1">
      <alignment horizontal="left" vertical="center"/>
    </xf>
    <xf numFmtId="164" fontId="178" fillId="0" borderId="146" xfId="1" applyNumberFormat="1" applyFont="1" applyFill="1" applyBorder="1" applyAlignment="1">
      <alignment horizontal="left"/>
    </xf>
    <xf numFmtId="3" fontId="178" fillId="0" borderId="0" xfId="1" applyNumberFormat="1" applyFont="1" applyFill="1" applyBorder="1" applyAlignment="1">
      <alignment horizontal="left"/>
    </xf>
    <xf numFmtId="164" fontId="182" fillId="0" borderId="108" xfId="0" applyNumberFormat="1" applyFont="1" applyFill="1" applyBorder="1" applyAlignment="1">
      <alignment horizontal="left"/>
    </xf>
    <xf numFmtId="3" fontId="178" fillId="0" borderId="151" xfId="1" applyNumberFormat="1" applyFont="1" applyFill="1" applyBorder="1" applyAlignment="1">
      <alignment horizontal="left"/>
    </xf>
    <xf numFmtId="164" fontId="178" fillId="0" borderId="108" xfId="1" applyNumberFormat="1" applyFont="1" applyFill="1" applyBorder="1" applyAlignment="1">
      <alignment horizontal="left"/>
    </xf>
    <xf numFmtId="164" fontId="182" fillId="0" borderId="0" xfId="0" applyNumberFormat="1" applyFont="1" applyBorder="1" applyAlignment="1">
      <alignment horizontal="left"/>
    </xf>
    <xf numFmtId="164" fontId="182" fillId="0" borderId="0" xfId="0" applyNumberFormat="1" applyFont="1" applyAlignment="1">
      <alignment horizontal="left"/>
    </xf>
    <xf numFmtId="164" fontId="182" fillId="0" borderId="0" xfId="0" applyNumberFormat="1" applyFont="1" applyFill="1" applyAlignment="1">
      <alignment horizontal="left"/>
    </xf>
    <xf numFmtId="164" fontId="178" fillId="0" borderId="146" xfId="0" applyNumberFormat="1" applyFont="1" applyFill="1" applyBorder="1" applyAlignment="1">
      <alignment horizontal="left"/>
    </xf>
    <xf numFmtId="3" fontId="178" fillId="0" borderId="34" xfId="0" applyNumberFormat="1" applyFont="1" applyFill="1" applyBorder="1" applyAlignment="1">
      <alignment horizontal="left"/>
    </xf>
    <xf numFmtId="3" fontId="178" fillId="0" borderId="108" xfId="0" applyNumberFormat="1" applyFont="1" applyFill="1" applyBorder="1" applyAlignment="1">
      <alignment horizontal="left"/>
    </xf>
    <xf numFmtId="221" fontId="182" fillId="0" borderId="0" xfId="1410" applyNumberFormat="1" applyFont="1" applyFill="1" applyAlignment="1">
      <alignment horizontal="left"/>
    </xf>
    <xf numFmtId="221" fontId="182" fillId="0" borderId="0" xfId="1410" applyNumberFormat="1" applyFont="1" applyAlignment="1">
      <alignment horizontal="left"/>
    </xf>
    <xf numFmtId="221" fontId="182" fillId="0" borderId="0" xfId="0" applyNumberFormat="1" applyFont="1" applyAlignment="1">
      <alignment horizontal="left"/>
    </xf>
    <xf numFmtId="221" fontId="178" fillId="0" borderId="0" xfId="0" applyNumberFormat="1" applyFont="1" applyAlignment="1">
      <alignment horizontal="left"/>
    </xf>
    <xf numFmtId="221" fontId="178" fillId="0" borderId="0" xfId="1410" applyNumberFormat="1" applyFont="1" applyAlignment="1">
      <alignment horizontal="left"/>
    </xf>
    <xf numFmtId="164" fontId="178" fillId="0" borderId="34" xfId="1" applyNumberFormat="1" applyFont="1" applyFill="1" applyBorder="1" applyAlignment="1">
      <alignment horizontal="left"/>
    </xf>
    <xf numFmtId="0" fontId="0" fillId="0" borderId="0" xfId="0" applyFont="1" applyAlignment="1">
      <alignment horizontal="left"/>
    </xf>
    <xf numFmtId="171" fontId="176" fillId="5" borderId="0" xfId="1" applyNumberFormat="1" applyFont="1" applyFill="1" applyBorder="1" applyAlignment="1">
      <alignment horizontal="left" vertical="center"/>
    </xf>
    <xf numFmtId="171" fontId="176" fillId="5" borderId="108" xfId="1" applyNumberFormat="1" applyFont="1" applyFill="1" applyBorder="1" applyAlignment="1">
      <alignment horizontal="left" vertical="center"/>
    </xf>
    <xf numFmtId="164" fontId="185" fillId="0" borderId="0" xfId="1" applyNumberFormat="1" applyFont="1" applyFill="1" applyAlignment="1">
      <alignment horizontal="left"/>
    </xf>
    <xf numFmtId="3" fontId="177" fillId="0" borderId="146" xfId="0" applyNumberFormat="1" applyFont="1" applyFill="1" applyBorder="1" applyAlignment="1">
      <alignment horizontal="left"/>
    </xf>
    <xf numFmtId="3" fontId="180" fillId="0" borderId="0" xfId="0" applyNumberFormat="1" applyFont="1" applyFill="1" applyBorder="1" applyAlignment="1">
      <alignment horizontal="left"/>
    </xf>
    <xf numFmtId="3" fontId="176" fillId="0" borderId="0" xfId="0" applyNumberFormat="1" applyFont="1" applyFill="1" applyBorder="1" applyAlignment="1">
      <alignment horizontal="left"/>
    </xf>
    <xf numFmtId="3" fontId="180" fillId="0" borderId="34" xfId="0" applyNumberFormat="1" applyFont="1" applyFill="1" applyBorder="1" applyAlignment="1">
      <alignment horizontal="left"/>
    </xf>
    <xf numFmtId="3" fontId="177" fillId="0" borderId="0" xfId="0" applyNumberFormat="1" applyFont="1" applyFill="1" applyBorder="1" applyAlignment="1">
      <alignment horizontal="left"/>
    </xf>
    <xf numFmtId="3" fontId="180" fillId="0" borderId="108" xfId="0" applyNumberFormat="1" applyFont="1" applyFill="1" applyBorder="1" applyAlignment="1">
      <alignment horizontal="left"/>
    </xf>
    <xf numFmtId="168" fontId="176" fillId="0" borderId="146" xfId="1405" applyNumberFormat="1" applyFont="1" applyFill="1" applyBorder="1" applyAlignment="1">
      <alignment horizontal="left"/>
    </xf>
    <xf numFmtId="168" fontId="176" fillId="0" borderId="108" xfId="1405" applyNumberFormat="1" applyFont="1" applyFill="1" applyBorder="1" applyAlignment="1">
      <alignment horizontal="left"/>
    </xf>
    <xf numFmtId="259" fontId="173" fillId="0" borderId="146" xfId="1410" applyNumberFormat="1" applyFont="1" applyFill="1" applyBorder="1" applyAlignment="1">
      <alignment horizontal="left"/>
    </xf>
    <xf numFmtId="259" fontId="0" fillId="0" borderId="0" xfId="1410" applyNumberFormat="1" applyFont="1" applyFill="1" applyBorder="1" applyAlignment="1">
      <alignment horizontal="left"/>
    </xf>
    <xf numFmtId="259" fontId="176" fillId="0" borderId="108" xfId="1410" applyNumberFormat="1" applyFont="1" applyFill="1" applyBorder="1" applyAlignment="1">
      <alignment horizontal="left"/>
    </xf>
    <xf numFmtId="0" fontId="173" fillId="0" borderId="0" xfId="0" applyFont="1" applyAlignment="1">
      <alignment horizontal="left"/>
    </xf>
    <xf numFmtId="43" fontId="173" fillId="0" borderId="0" xfId="1410" applyFont="1" applyAlignment="1">
      <alignment horizontal="left"/>
    </xf>
    <xf numFmtId="0" fontId="176" fillId="9" borderId="17" xfId="0" applyNumberFormat="1" applyFont="1" applyFill="1" applyBorder="1" applyAlignment="1">
      <alignment horizontal="center"/>
    </xf>
    <xf numFmtId="0" fontId="176" fillId="5" borderId="17" xfId="1" applyNumberFormat="1" applyFont="1" applyFill="1" applyBorder="1" applyAlignment="1">
      <alignment horizontal="center"/>
    </xf>
    <xf numFmtId="171" fontId="173" fillId="2" borderId="2" xfId="0" applyNumberFormat="1" applyFont="1" applyFill="1" applyBorder="1" applyAlignment="1">
      <alignment vertical="center" wrapText="1"/>
    </xf>
    <xf numFmtId="171" fontId="173" fillId="2" borderId="7" xfId="0" applyNumberFormat="1" applyFont="1" applyFill="1" applyBorder="1" applyAlignment="1">
      <alignment vertical="center" wrapText="1"/>
    </xf>
    <xf numFmtId="3" fontId="173" fillId="0" borderId="148" xfId="4" applyNumberFormat="1" applyFont="1" applyFill="1" applyBorder="1"/>
    <xf numFmtId="164" fontId="178" fillId="0" borderId="148" xfId="1410" applyNumberFormat="1" applyFont="1" applyFill="1" applyBorder="1"/>
    <xf numFmtId="3" fontId="173" fillId="0" borderId="97" xfId="1" applyNumberFormat="1" applyFont="1" applyFill="1" applyBorder="1" applyAlignment="1">
      <alignment horizontal="right"/>
    </xf>
    <xf numFmtId="221" fontId="0" fillId="0" borderId="108" xfId="0" applyNumberFormat="1" applyFont="1" applyBorder="1" applyAlignment="1">
      <alignment horizontal="left"/>
    </xf>
    <xf numFmtId="221" fontId="176" fillId="9" borderId="0" xfId="0" applyNumberFormat="1" applyFont="1" applyFill="1" applyBorder="1" applyAlignment="1">
      <alignment horizontal="left" vertical="center"/>
    </xf>
    <xf numFmtId="221" fontId="176" fillId="9" borderId="108" xfId="0" applyNumberFormat="1" applyFont="1" applyFill="1" applyBorder="1" applyAlignment="1">
      <alignment horizontal="left" vertical="center"/>
    </xf>
    <xf numFmtId="221" fontId="185" fillId="0" borderId="0" xfId="1" applyNumberFormat="1" applyFont="1" applyFill="1" applyAlignment="1">
      <alignment horizontal="left"/>
    </xf>
    <xf numFmtId="221" fontId="0" fillId="0" borderId="108" xfId="0" applyNumberFormat="1" applyFont="1" applyFill="1" applyBorder="1" applyAlignment="1">
      <alignment horizontal="left"/>
    </xf>
    <xf numFmtId="164" fontId="0" fillId="0" borderId="0" xfId="0" applyNumberFormat="1" applyFont="1" applyFill="1" applyAlignment="1">
      <alignment horizontal="left"/>
    </xf>
    <xf numFmtId="221" fontId="0" fillId="0" borderId="0" xfId="0" applyNumberFormat="1" applyFont="1" applyAlignment="1">
      <alignment horizontal="left"/>
    </xf>
    <xf numFmtId="221" fontId="173" fillId="0" borderId="0" xfId="0" applyNumberFormat="1" applyFont="1" applyAlignment="1">
      <alignment horizontal="left"/>
    </xf>
    <xf numFmtId="221" fontId="173" fillId="0" borderId="0" xfId="1410" applyNumberFormat="1" applyFont="1" applyAlignment="1">
      <alignment horizontal="left"/>
    </xf>
    <xf numFmtId="221" fontId="176" fillId="9" borderId="97" xfId="0" applyNumberFormat="1" applyFont="1" applyFill="1" applyBorder="1" applyAlignment="1">
      <alignment horizontal="left" vertical="center"/>
    </xf>
    <xf numFmtId="221" fontId="176" fillId="9" borderId="148" xfId="0" applyNumberFormat="1" applyFont="1" applyFill="1" applyBorder="1" applyAlignment="1">
      <alignment horizontal="left" vertical="center"/>
    </xf>
    <xf numFmtId="221" fontId="14" fillId="0" borderId="0" xfId="0" applyNumberFormat="1" applyFont="1" applyFill="1" applyAlignment="1">
      <alignment horizontal="left"/>
    </xf>
    <xf numFmtId="221" fontId="0" fillId="0" borderId="0" xfId="0" applyNumberFormat="1" applyFont="1" applyFill="1" applyAlignment="1">
      <alignment horizontal="left"/>
    </xf>
    <xf numFmtId="172" fontId="0" fillId="0" borderId="23" xfId="0" applyNumberFormat="1" applyFont="1" applyBorder="1"/>
    <xf numFmtId="0" fontId="14" fillId="0" borderId="210" xfId="0" applyFont="1" applyFill="1" applyBorder="1"/>
    <xf numFmtId="164" fontId="0" fillId="0" borderId="108" xfId="0" applyNumberFormat="1" applyFont="1" applyFill="1" applyBorder="1" applyAlignment="1">
      <alignment horizontal="right"/>
    </xf>
    <xf numFmtId="172" fontId="176" fillId="0" borderId="29" xfId="1" applyNumberFormat="1" applyFont="1" applyFill="1" applyBorder="1" applyAlignment="1">
      <alignment horizontal="right"/>
    </xf>
    <xf numFmtId="164" fontId="173" fillId="0" borderId="108" xfId="1" applyNumberFormat="1" applyFont="1" applyFill="1" applyBorder="1"/>
    <xf numFmtId="164" fontId="173" fillId="0" borderId="108" xfId="1405" applyNumberFormat="1" applyFont="1" applyFill="1" applyBorder="1"/>
    <xf numFmtId="164" fontId="0" fillId="0" borderId="23" xfId="0" applyNumberFormat="1" applyFont="1" applyFill="1" applyBorder="1"/>
    <xf numFmtId="164" fontId="0" fillId="0" borderId="108" xfId="0" applyNumberFormat="1" applyFont="1" applyFill="1" applyBorder="1"/>
    <xf numFmtId="172" fontId="176" fillId="0" borderId="145" xfId="1" applyNumberFormat="1" applyFont="1" applyFill="1" applyBorder="1" applyAlignment="1">
      <alignment horizontal="right"/>
    </xf>
    <xf numFmtId="172" fontId="173" fillId="0" borderId="185" xfId="1" applyNumberFormat="1" applyFont="1" applyFill="1" applyBorder="1" applyAlignment="1">
      <alignment horizontal="right"/>
    </xf>
    <xf numFmtId="164" fontId="14" fillId="0" borderId="23" xfId="0" applyNumberFormat="1" applyFont="1" applyFill="1" applyBorder="1"/>
    <xf numFmtId="3" fontId="178" fillId="0" borderId="97" xfId="1" applyNumberFormat="1" applyFont="1" applyFill="1" applyBorder="1" applyAlignment="1">
      <alignment horizontal="left"/>
    </xf>
    <xf numFmtId="3" fontId="178" fillId="0" borderId="108" xfId="1" applyNumberFormat="1" applyFont="1" applyFill="1" applyBorder="1" applyAlignment="1">
      <alignment horizontal="left"/>
    </xf>
    <xf numFmtId="3" fontId="178" fillId="0" borderId="148" xfId="1" applyNumberFormat="1" applyFont="1" applyFill="1" applyBorder="1" applyAlignment="1">
      <alignment horizontal="left"/>
    </xf>
    <xf numFmtId="164" fontId="176" fillId="0" borderId="108" xfId="6" applyNumberFormat="1" applyFont="1" applyFill="1" applyBorder="1" applyAlignment="1">
      <alignment horizontal="right"/>
    </xf>
    <xf numFmtId="3" fontId="178" fillId="0" borderId="146" xfId="1" applyNumberFormat="1" applyFont="1" applyFill="1" applyBorder="1" applyAlignment="1">
      <alignment horizontal="left"/>
    </xf>
    <xf numFmtId="3" fontId="178" fillId="0" borderId="144" xfId="1" applyNumberFormat="1" applyFont="1" applyFill="1" applyBorder="1" applyAlignment="1">
      <alignment horizontal="left"/>
    </xf>
    <xf numFmtId="172" fontId="176" fillId="0" borderId="155" xfId="1" applyNumberFormat="1" applyFont="1" applyFill="1" applyBorder="1" applyAlignment="1">
      <alignment horizontal="right"/>
    </xf>
    <xf numFmtId="164" fontId="0" fillId="0" borderId="0" xfId="0" applyNumberFormat="1" applyFont="1" applyFill="1" applyBorder="1" applyAlignment="1">
      <alignment horizontal="right"/>
    </xf>
    <xf numFmtId="3" fontId="178" fillId="0" borderId="34" xfId="1" applyNumberFormat="1" applyFont="1" applyFill="1" applyBorder="1" applyAlignment="1">
      <alignment horizontal="left"/>
    </xf>
    <xf numFmtId="3" fontId="178" fillId="0" borderId="149" xfId="1" applyNumberFormat="1" applyFont="1" applyFill="1" applyBorder="1" applyAlignment="1">
      <alignment horizontal="left"/>
    </xf>
    <xf numFmtId="3" fontId="178" fillId="0" borderId="94" xfId="1" applyNumberFormat="1" applyFont="1" applyFill="1" applyBorder="1" applyAlignment="1">
      <alignment horizontal="left"/>
    </xf>
    <xf numFmtId="172" fontId="176" fillId="0" borderId="94" xfId="1" applyNumberFormat="1" applyFont="1" applyFill="1" applyBorder="1" applyAlignment="1">
      <alignment horizontal="right"/>
    </xf>
    <xf numFmtId="3" fontId="178" fillId="0" borderId="212" xfId="1" applyNumberFormat="1" applyFont="1" applyFill="1" applyBorder="1" applyAlignment="1">
      <alignment horizontal="left"/>
    </xf>
    <xf numFmtId="3" fontId="178" fillId="0" borderId="211" xfId="1" applyNumberFormat="1" applyFont="1" applyFill="1" applyBorder="1" applyAlignment="1">
      <alignment horizontal="left"/>
    </xf>
    <xf numFmtId="9" fontId="176" fillId="0" borderId="26" xfId="1405" applyFont="1" applyFill="1" applyBorder="1" applyAlignment="1">
      <alignment horizontal="right"/>
    </xf>
    <xf numFmtId="3" fontId="178" fillId="0" borderId="209" xfId="1" applyNumberFormat="1" applyFont="1" applyFill="1" applyBorder="1" applyAlignment="1">
      <alignment horizontal="left"/>
    </xf>
    <xf numFmtId="9" fontId="176" fillId="0" borderId="209" xfId="1405" applyFont="1" applyFill="1" applyBorder="1" applyAlignment="1">
      <alignment horizontal="right"/>
    </xf>
    <xf numFmtId="3" fontId="178" fillId="0" borderId="213" xfId="1" applyNumberFormat="1" applyFont="1" applyFill="1" applyBorder="1" applyAlignment="1">
      <alignment horizontal="left"/>
    </xf>
    <xf numFmtId="3" fontId="178" fillId="0" borderId="203" xfId="1" applyNumberFormat="1" applyFont="1" applyFill="1" applyBorder="1" applyAlignment="1">
      <alignment horizontal="left"/>
    </xf>
    <xf numFmtId="3" fontId="180" fillId="0" borderId="147" xfId="1" applyNumberFormat="1" applyFont="1" applyFill="1" applyBorder="1" applyAlignment="1">
      <alignment horizontal="right"/>
    </xf>
    <xf numFmtId="0" fontId="0" fillId="0" borderId="23" xfId="0" applyFont="1" applyFill="1" applyBorder="1"/>
    <xf numFmtId="9" fontId="0" fillId="0" borderId="0" xfId="0" applyNumberFormat="1" applyFont="1" applyFill="1" applyBorder="1"/>
    <xf numFmtId="172" fontId="0" fillId="0" borderId="23" xfId="0" applyNumberFormat="1" applyFont="1" applyFill="1" applyBorder="1"/>
    <xf numFmtId="164" fontId="0" fillId="0" borderId="97" xfId="0" applyNumberFormat="1" applyFont="1" applyFill="1" applyBorder="1"/>
    <xf numFmtId="3" fontId="173" fillId="0" borderId="187" xfId="0" applyNumberFormat="1" applyFont="1" applyFill="1" applyBorder="1"/>
    <xf numFmtId="3" fontId="173" fillId="0" borderId="188" xfId="0" applyNumberFormat="1" applyFont="1" applyFill="1" applyBorder="1"/>
    <xf numFmtId="0" fontId="173" fillId="0" borderId="210" xfId="0" applyFont="1" applyFill="1" applyBorder="1"/>
    <xf numFmtId="3" fontId="180" fillId="0" borderId="197" xfId="0" applyNumberFormat="1" applyFont="1" applyFill="1" applyBorder="1" applyAlignment="1">
      <alignment horizontal="right"/>
    </xf>
    <xf numFmtId="3" fontId="180" fillId="0" borderId="29" xfId="0" applyNumberFormat="1" applyFont="1" applyFill="1" applyBorder="1" applyAlignment="1">
      <alignment horizontal="right"/>
    </xf>
    <xf numFmtId="0" fontId="1" fillId="0" borderId="210" xfId="0" applyFont="1" applyFill="1" applyBorder="1"/>
    <xf numFmtId="3" fontId="173" fillId="0" borderId="198" xfId="4" applyNumberFormat="1" applyFont="1" applyFill="1" applyBorder="1"/>
    <xf numFmtId="3" fontId="173" fillId="0" borderId="26" xfId="4" applyNumberFormat="1" applyFont="1" applyFill="1" applyBorder="1"/>
    <xf numFmtId="172" fontId="173" fillId="0" borderId="211" xfId="0" applyNumberFormat="1" applyFont="1" applyFill="1" applyBorder="1"/>
    <xf numFmtId="3" fontId="173" fillId="0" borderId="154" xfId="4" applyNumberFormat="1" applyFont="1" applyFill="1" applyBorder="1"/>
    <xf numFmtId="0" fontId="176" fillId="0" borderId="210" xfId="4" applyNumberFormat="1" applyFont="1" applyFill="1" applyBorder="1"/>
    <xf numFmtId="3" fontId="176" fillId="0" borderId="154" xfId="4" applyNumberFormat="1" applyFont="1" applyFill="1" applyBorder="1"/>
    <xf numFmtId="3" fontId="176" fillId="0" borderId="0" xfId="4" applyNumberFormat="1" applyFont="1" applyFill="1" applyBorder="1"/>
    <xf numFmtId="3" fontId="180" fillId="0" borderId="190" xfId="0" applyNumberFormat="1" applyFont="1" applyFill="1" applyBorder="1" applyAlignment="1">
      <alignment horizontal="right"/>
    </xf>
    <xf numFmtId="3" fontId="180" fillId="0" borderId="191" xfId="0" applyNumberFormat="1" applyFont="1" applyFill="1" applyBorder="1" applyAlignment="1">
      <alignment horizontal="right"/>
    </xf>
    <xf numFmtId="0" fontId="1" fillId="0" borderId="0" xfId="0" applyFont="1" applyFill="1"/>
    <xf numFmtId="0" fontId="14" fillId="0" borderId="0" xfId="0" applyFont="1" applyFill="1" applyAlignment="1">
      <alignment horizontal="center"/>
    </xf>
    <xf numFmtId="164" fontId="0" fillId="0" borderId="0" xfId="1410" applyNumberFormat="1" applyFont="1" applyFill="1" applyAlignment="1">
      <alignment horizontal="center"/>
    </xf>
    <xf numFmtId="221" fontId="0" fillId="0" borderId="0" xfId="1405" applyNumberFormat="1" applyFont="1" applyFill="1" applyAlignment="1">
      <alignment horizontal="left"/>
    </xf>
    <xf numFmtId="0" fontId="0" fillId="0" borderId="0" xfId="0" applyFont="1" applyFill="1" applyAlignment="1">
      <alignment horizontal="center"/>
    </xf>
    <xf numFmtId="221" fontId="0" fillId="0" borderId="0" xfId="1405" applyNumberFormat="1" applyFont="1" applyFill="1" applyAlignment="1">
      <alignment horizontal="right"/>
    </xf>
    <xf numFmtId="0" fontId="166" fillId="0" borderId="145" xfId="0" applyFont="1" applyBorder="1"/>
    <xf numFmtId="0" fontId="166" fillId="0" borderId="62" xfId="0" applyFont="1" applyBorder="1"/>
    <xf numFmtId="0" fontId="166" fillId="0" borderId="147" xfId="0" applyFont="1" applyBorder="1"/>
    <xf numFmtId="0" fontId="176" fillId="9" borderId="17" xfId="0" applyNumberFormat="1" applyFont="1" applyFill="1" applyBorder="1" applyAlignment="1">
      <alignment horizontal="center"/>
    </xf>
    <xf numFmtId="168" fontId="180" fillId="0" borderId="15" xfId="1405" applyNumberFormat="1" applyFont="1" applyFill="1" applyBorder="1"/>
    <xf numFmtId="0" fontId="171" fillId="0" borderId="0" xfId="0" applyFont="1" applyFill="1" applyAlignment="1">
      <alignment horizontal="left" vertical="center"/>
    </xf>
    <xf numFmtId="0" fontId="0" fillId="0" borderId="144" xfId="0" applyFont="1" applyBorder="1" applyAlignment="1">
      <alignment horizontal="left" vertical="center" wrapText="1"/>
    </xf>
    <xf numFmtId="0" fontId="0" fillId="0" borderId="97" xfId="0" applyFont="1" applyBorder="1" applyAlignment="1">
      <alignment horizontal="left" vertical="center" wrapText="1"/>
    </xf>
    <xf numFmtId="0" fontId="0" fillId="0" borderId="148" xfId="0" applyFont="1" applyBorder="1" applyAlignment="1">
      <alignment horizontal="left" vertical="center" wrapText="1"/>
    </xf>
    <xf numFmtId="0" fontId="176" fillId="9" borderId="17" xfId="0" applyNumberFormat="1" applyFont="1" applyFill="1" applyBorder="1" applyAlignment="1">
      <alignment horizontal="center"/>
    </xf>
    <xf numFmtId="0" fontId="176" fillId="9" borderId="14" xfId="0" applyNumberFormat="1" applyFont="1" applyFill="1" applyBorder="1" applyAlignment="1">
      <alignment horizontal="center"/>
    </xf>
    <xf numFmtId="0" fontId="176" fillId="9" borderId="93" xfId="0" applyNumberFormat="1" applyFont="1" applyFill="1" applyBorder="1" applyAlignment="1">
      <alignment horizontal="center"/>
    </xf>
    <xf numFmtId="221" fontId="176" fillId="9" borderId="145" xfId="0" applyNumberFormat="1" applyFont="1" applyFill="1" applyBorder="1" applyAlignment="1">
      <alignment horizontal="center"/>
    </xf>
    <xf numFmtId="221" fontId="176" fillId="9" borderId="146" xfId="0" applyNumberFormat="1" applyFont="1" applyFill="1" applyBorder="1" applyAlignment="1">
      <alignment horizontal="center"/>
    </xf>
    <xf numFmtId="221" fontId="176" fillId="9" borderId="144" xfId="0" applyNumberFormat="1" applyFont="1" applyFill="1" applyBorder="1" applyAlignment="1">
      <alignment horizontal="center"/>
    </xf>
    <xf numFmtId="0" fontId="176" fillId="9" borderId="145" xfId="0" applyNumberFormat="1" applyFont="1" applyFill="1" applyBorder="1" applyAlignment="1">
      <alignment horizontal="center"/>
    </xf>
    <xf numFmtId="0" fontId="176" fillId="9" borderId="146" xfId="0" applyNumberFormat="1" applyFont="1" applyFill="1" applyBorder="1" applyAlignment="1">
      <alignment horizontal="center"/>
    </xf>
    <xf numFmtId="0" fontId="176" fillId="5" borderId="145" xfId="1" applyNumberFormat="1" applyFont="1" applyFill="1" applyBorder="1" applyAlignment="1">
      <alignment horizontal="center"/>
    </xf>
    <xf numFmtId="0" fontId="176" fillId="5" borderId="146" xfId="1" applyNumberFormat="1" applyFont="1" applyFill="1" applyBorder="1" applyAlignment="1">
      <alignment horizontal="center"/>
    </xf>
    <xf numFmtId="0" fontId="176" fillId="5" borderId="17" xfId="1" applyNumberFormat="1" applyFont="1" applyFill="1" applyBorder="1" applyAlignment="1">
      <alignment horizontal="center"/>
    </xf>
    <xf numFmtId="0" fontId="176" fillId="5" borderId="14" xfId="1" applyNumberFormat="1" applyFont="1" applyFill="1" applyBorder="1" applyAlignment="1">
      <alignment horizontal="center"/>
    </xf>
    <xf numFmtId="0" fontId="176" fillId="5" borderId="93" xfId="1" applyNumberFormat="1" applyFont="1" applyFill="1" applyBorder="1" applyAlignment="1">
      <alignment horizontal="center"/>
    </xf>
    <xf numFmtId="0" fontId="184" fillId="4" borderId="10" xfId="1" applyFont="1" applyFill="1" applyBorder="1" applyAlignment="1">
      <alignment horizontal="center" vertical="center"/>
    </xf>
    <xf numFmtId="0" fontId="184" fillId="4" borderId="9" xfId="1" applyFont="1" applyFill="1" applyBorder="1" applyAlignment="1">
      <alignment horizontal="center" vertical="center"/>
    </xf>
  </cellXfs>
  <cellStyles count="2329">
    <cellStyle name=" _x0007_LÓ_x0018_ÄþÍN^NuNVþˆHÁ_x0001__x0018_(n" xfId="10"/>
    <cellStyle name=" _x0007_LÓ_x0018_ÄþÍN^NuNVþˆHÁ_x0001__x0018_(n 10" xfId="21"/>
    <cellStyle name=" _x0007_LÓ_x0018_ÄþÍN^NuNVþˆHÁ_x0001__x0018_(n 11" xfId="22"/>
    <cellStyle name=" _x0007_LÓ_x0018_ÄþÍN^NuNVþˆHÁ_x0001__x0018_(n 12" xfId="23"/>
    <cellStyle name=" _x0007_LÓ_x0018_ÄþÍN^NuNVþˆHÁ_x0001__x0018_(n 13" xfId="24"/>
    <cellStyle name=" _x0007_LÓ_x0018_ÄþÍN^NuNVþˆHÁ_x0001__x0018_(n 14" xfId="25"/>
    <cellStyle name=" _x0007_LÓ_x0018_ÄþÍN^NuNVþˆHÁ_x0001__x0018_(n 15" xfId="26"/>
    <cellStyle name=" _x0007_LÓ_x0018_ÄþÍN^NuNVþˆHÁ_x0001__x0018_(n 16" xfId="27"/>
    <cellStyle name=" _x0007_LÓ_x0018_ÄþÍN^NuNVþˆHÁ_x0001__x0018_(n 17" xfId="28"/>
    <cellStyle name=" _x0007_LÓ_x0018_ÄþÍN^NuNVþˆHÁ_x0001__x0018_(n 18" xfId="29"/>
    <cellStyle name=" _x0007_LÓ_x0018_ÄþÍN^NuNVþˆHÁ_x0001__x0018_(n 19" xfId="30"/>
    <cellStyle name=" _x0007_LÓ_x0018_ÄþÍN^NuNVþˆHÁ_x0001__x0018_(n 2" xfId="18"/>
    <cellStyle name=" _x0007_LÓ_x0018_ÄþÍN^NuNVþˆHÁ_x0001__x0018_(n 2 2" xfId="1411"/>
    <cellStyle name=" _x0007_LÓ_x0018_ÄþÍN^NuNVþˆHÁ_x0001__x0018_(n 20" xfId="1189"/>
    <cellStyle name=" _x0007_LÓ_x0018_ÄþÍN^NuNVþˆHÁ_x0001__x0018_(n 3" xfId="17"/>
    <cellStyle name=" _x0007_LÓ_x0018_ÄþÍN^NuNVþˆHÁ_x0001__x0018_(n 4" xfId="31"/>
    <cellStyle name=" _x0007_LÓ_x0018_ÄþÍN^NuNVþˆHÁ_x0001__x0018_(n 5" xfId="32"/>
    <cellStyle name=" _x0007_LÓ_x0018_ÄþÍN^NuNVþˆHÁ_x0001__x0018_(n 6" xfId="33"/>
    <cellStyle name=" _x0007_LÓ_x0018_ÄþÍN^NuNVþˆHÁ_x0001__x0018_(n 7" xfId="34"/>
    <cellStyle name=" _x0007_LÓ_x0018_ÄþÍN^NuNVþˆHÁ_x0001__x0018_(n 8" xfId="35"/>
    <cellStyle name=" _x0007_LÓ_x0018_ÄþÍN^NuNVþˆHÁ_x0001__x0018_(n 9" xfId="16"/>
    <cellStyle name=" _x0007_LÓ_x0018_ÄþÍN^NuNVþˆHÁ_x0001__x0018_(n_Q1 30jun2010- Datapack - 090610 1150hrs" xfId="1412"/>
    <cellStyle name="_x000d__x000a_JournalTemplate=C:\COMFO\CTALK\JOURSTD.TPL_x000d__x000a_LbStateAddress=3 3 0 251 1 89 2 311_x000d__x000a_LbStateJou" xfId="36"/>
    <cellStyle name="%" xfId="37"/>
    <cellStyle name="% - total" xfId="1413"/>
    <cellStyle name="% 10" xfId="38"/>
    <cellStyle name="% 11" xfId="39"/>
    <cellStyle name="% 12" xfId="40"/>
    <cellStyle name="% 13" xfId="41"/>
    <cellStyle name="% 14" xfId="42"/>
    <cellStyle name="% 15" xfId="43"/>
    <cellStyle name="% 16" xfId="1190"/>
    <cellStyle name="% 17" xfId="1414"/>
    <cellStyle name="% 18" xfId="1415"/>
    <cellStyle name="% 19" xfId="1416"/>
    <cellStyle name="% 2" xfId="44"/>
    <cellStyle name="% 2 2" xfId="1417"/>
    <cellStyle name="% 2 2 2" xfId="1418"/>
    <cellStyle name="% 20" xfId="2202"/>
    <cellStyle name="% 21" xfId="2326"/>
    <cellStyle name="% 22" xfId="2327"/>
    <cellStyle name="% 3" xfId="45"/>
    <cellStyle name="% 3 2" xfId="1419"/>
    <cellStyle name="% 4" xfId="46"/>
    <cellStyle name="% 4 2" xfId="1420"/>
    <cellStyle name="% 5" xfId="47"/>
    <cellStyle name="% 5 2" xfId="1421"/>
    <cellStyle name="% 6" xfId="48"/>
    <cellStyle name="% 7" xfId="49"/>
    <cellStyle name="% 8" xfId="50"/>
    <cellStyle name="% 9" xfId="51"/>
    <cellStyle name="%_1704 FTTC BTB Cost stack April 09" xfId="1422"/>
    <cellStyle name="%_Acorn 3 30 for ZBar- Output Analysis V1 0" xfId="1423"/>
    <cellStyle name="%_BB cost stack Feb 09" xfId="1424"/>
    <cellStyle name="%_Book3" xfId="52"/>
    <cellStyle name="%_Book3 2" xfId="1425"/>
    <cellStyle name="%_Period 05 Bill Retail 08 09 27_aug_08" xfId="1426"/>
    <cellStyle name="%_Q3 0809 Talk Time Promo - Output Analysis V1 0 final" xfId="1427"/>
    <cellStyle name="%_Q3 0809 Talk Time Promo - Output Analysis V1 0 issue" xfId="1428"/>
    <cellStyle name="%_Q3 0809 Talk Time Promo - Output Analysis V1.0 old" xfId="1429"/>
    <cellStyle name="%_Q3 0809 Talk Time Tactical - Output Analysis" xfId="1430"/>
    <cellStyle name="%_Q3 0809 Talk Time Tactical - Output Analysis 2" xfId="1431"/>
    <cellStyle name="%_Q3 0809 Talk Time Tactical - Output Analysis 2_Mobile Broad band Netbook DABs Financials v11" xfId="1432"/>
    <cellStyle name="%_Q3 0809 Talk Time Tactical - Output Analysis 2_Mobile Broad band Netbook DABs Financials v5 - sensitivity" xfId="1433"/>
    <cellStyle name="%_Q3 0809 Talk Time Tactical - Output Analysis 2_Mobile Broad band Netbook DABs Financials v7 senstitivitiy1" xfId="1434"/>
    <cellStyle name="%_Q3 0809 Talk Time Tactical - Output Analysis 3" xfId="1435"/>
    <cellStyle name="%_QRF Draft 3 161008 jd" xfId="1436"/>
    <cellStyle name="%_QRF2 development deal" xfId="1437"/>
    <cellStyle name="%_QRF4 CS Recharges v3" xfId="1438"/>
    <cellStyle name="%_QRF4 CS Recharges v4" xfId="1439"/>
    <cellStyle name="%_Total Oz Mins - SI Q1" xfId="53"/>
    <cellStyle name="%_Total Oz Mins - SI Q1 10" xfId="54"/>
    <cellStyle name="%_Total Oz Mins - SI Q1 11" xfId="55"/>
    <cellStyle name="%_Total Oz Mins - SI Q1 12" xfId="56"/>
    <cellStyle name="%_Total Oz Mins - SI Q1 13" xfId="57"/>
    <cellStyle name="%_Total Oz Mins - SI Q1 14" xfId="58"/>
    <cellStyle name="%_Total Oz Mins - SI Q1 15" xfId="59"/>
    <cellStyle name="%_Total Oz Mins - SI Q1 16" xfId="60"/>
    <cellStyle name="%_Total Oz Mins - SI Q1 17" xfId="61"/>
    <cellStyle name="%_Total Oz Mins - SI Q1 18" xfId="62"/>
    <cellStyle name="%_Total Oz Mins - SI Q1 2" xfId="63"/>
    <cellStyle name="%_Total Oz Mins - SI Q1 2 2" xfId="1440"/>
    <cellStyle name="%_Total Oz Mins - SI Q1 3" xfId="64"/>
    <cellStyle name="%_Total Oz Mins - SI Q1 4" xfId="65"/>
    <cellStyle name="%_Total Oz Mins - SI Q1 5" xfId="66"/>
    <cellStyle name="%_Total Oz Mins - SI Q1 6" xfId="67"/>
    <cellStyle name="%_Total Oz Mins - SI Q1 7" xfId="68"/>
    <cellStyle name="%_Total Oz Mins - SI Q1 8" xfId="69"/>
    <cellStyle name="%_Total Oz Mins - SI Q1 9" xfId="70"/>
    <cellStyle name="%_TT package Margin Ex1 120608" xfId="1441"/>
    <cellStyle name="?Q\?1@" xfId="1191"/>
    <cellStyle name="_04 12 10 0506 Budget Plan Pack - Director Sign off Version1" xfId="71"/>
    <cellStyle name="_04 12 10 0506 Budget Plan Pack - Director Sign off Version1 2" xfId="72"/>
    <cellStyle name="_04 12 10 0506 Budget Plan Pack - Director Sign off Version1 3" xfId="73"/>
    <cellStyle name="_04 12 10 0506 Budget Plan Pack - Director Sign off Version1 4" xfId="74"/>
    <cellStyle name="_04 12 15 - 0506 Budget Plan Pack - Director Sign off Version 5.01" xfId="75"/>
    <cellStyle name="_04 12 15 - 0506 Budget Plan Pack - Director Sign off Version 5.01 2" xfId="76"/>
    <cellStyle name="_04 12 15 - 0506 Budget Plan Pack - Director Sign off Version 5.01 3" xfId="77"/>
    <cellStyle name="_04 12 15 - 0506 Budget Plan Pack - Director Sign off Version 5.01 4" xfId="78"/>
    <cellStyle name="_040427 Omzet per BU_RJM" xfId="1192"/>
    <cellStyle name="_05 02 08 - 0506 Budget Plan v14.3" xfId="79"/>
    <cellStyle name="_05 02 08 - 0506 Budget Plan v14.3 2" xfId="80"/>
    <cellStyle name="_05 02 08 - 0506 Budget Plan v14.3 3" xfId="81"/>
    <cellStyle name="_05 02 08 - 0506 Budget Plan v14.3 4" xfId="82"/>
    <cellStyle name="_0506 QRF1 Repair Volume Forecasts Issue1.0" xfId="1442"/>
    <cellStyle name="_0506 QRF1 Repair Volume Forecasts Issue2.0" xfId="1443"/>
    <cellStyle name="_0506QRF1 ConsServ&amp;Billing Volume Forecasts Issue1.0" xfId="1444"/>
    <cellStyle name="_0506QRF1 ConsServ&amp;Billing Volume Forecasts Issue1.0.xls Chart 1" xfId="1445"/>
    <cellStyle name="_0506QRF1 ConsServ&amp;Billing Volume Forecasts Issue1.0.xls Chart 1-1" xfId="1446"/>
    <cellStyle name="_07 06 05 LLU Model GVF1 alternative Scenario 3 v2" xfId="1193"/>
    <cellStyle name="_0809 non pay SGA submission" xfId="1447"/>
    <cellStyle name="_0809_CS Benefits Plan_Iss1.1h_workingversion" xfId="1448"/>
    <cellStyle name="_115065" xfId="83"/>
    <cellStyle name="_2004-5 Q3 Campaign Weekly Report.xls Chart 1" xfId="84"/>
    <cellStyle name="_2004-5 Q3 Campaign Weekly Report.xls Chart 1 10" xfId="85"/>
    <cellStyle name="_2004-5 Q3 Campaign Weekly Report.xls Chart 1 11" xfId="86"/>
    <cellStyle name="_2004-5 Q3 Campaign Weekly Report.xls Chart 1 12" xfId="87"/>
    <cellStyle name="_2004-5 Q3 Campaign Weekly Report.xls Chart 1 13" xfId="88"/>
    <cellStyle name="_2004-5 Q3 Campaign Weekly Report.xls Chart 1 14" xfId="89"/>
    <cellStyle name="_2004-5 Q3 Campaign Weekly Report.xls Chart 1 15" xfId="90"/>
    <cellStyle name="_2004-5 Q3 Campaign Weekly Report.xls Chart 1 16" xfId="91"/>
    <cellStyle name="_2004-5 Q3 Campaign Weekly Report.xls Chart 1 17" xfId="92"/>
    <cellStyle name="_2004-5 Q3 Campaign Weekly Report.xls Chart 1 18" xfId="93"/>
    <cellStyle name="_2004-5 Q3 Campaign Weekly Report.xls Chart 1 2" xfId="94"/>
    <cellStyle name="_2004-5 Q3 Campaign Weekly Report.xls Chart 1 2 2" xfId="1449"/>
    <cellStyle name="_2004-5 Q3 Campaign Weekly Report.xls Chart 1 3" xfId="95"/>
    <cellStyle name="_2004-5 Q3 Campaign Weekly Report.xls Chart 1 4" xfId="96"/>
    <cellStyle name="_2004-5 Q3 Campaign Weekly Report.xls Chart 1 5" xfId="97"/>
    <cellStyle name="_2004-5 Q3 Campaign Weekly Report.xls Chart 1 6" xfId="98"/>
    <cellStyle name="_2004-5 Q3 Campaign Weekly Report.xls Chart 1 7" xfId="99"/>
    <cellStyle name="_2004-5 Q3 Campaign Weekly Report.xls Chart 1 8" xfId="100"/>
    <cellStyle name="_2004-5 Q3 Campaign Weekly Report.xls Chart 1 9" xfId="101"/>
    <cellStyle name="_2004-5 Q3 Campaign Weekly Report.xls Chart 2" xfId="102"/>
    <cellStyle name="_2004-5 Q3 Campaign Weekly Report.xls Chart 2 10" xfId="103"/>
    <cellStyle name="_2004-5 Q3 Campaign Weekly Report.xls Chart 2 11" xfId="104"/>
    <cellStyle name="_2004-5 Q3 Campaign Weekly Report.xls Chart 2 12" xfId="105"/>
    <cellStyle name="_2004-5 Q3 Campaign Weekly Report.xls Chart 2 13" xfId="106"/>
    <cellStyle name="_2004-5 Q3 Campaign Weekly Report.xls Chart 2 14" xfId="107"/>
    <cellStyle name="_2004-5 Q3 Campaign Weekly Report.xls Chart 2 15" xfId="108"/>
    <cellStyle name="_2004-5 Q3 Campaign Weekly Report.xls Chart 2 16" xfId="109"/>
    <cellStyle name="_2004-5 Q3 Campaign Weekly Report.xls Chart 2 17" xfId="110"/>
    <cellStyle name="_2004-5 Q3 Campaign Weekly Report.xls Chart 2 18" xfId="111"/>
    <cellStyle name="_2004-5 Q3 Campaign Weekly Report.xls Chart 2 2" xfId="112"/>
    <cellStyle name="_2004-5 Q3 Campaign Weekly Report.xls Chart 2 2 2" xfId="1450"/>
    <cellStyle name="_2004-5 Q3 Campaign Weekly Report.xls Chart 2 3" xfId="113"/>
    <cellStyle name="_2004-5 Q3 Campaign Weekly Report.xls Chart 2 4" xfId="114"/>
    <cellStyle name="_2004-5 Q3 Campaign Weekly Report.xls Chart 2 5" xfId="115"/>
    <cellStyle name="_2004-5 Q3 Campaign Weekly Report.xls Chart 2 6" xfId="116"/>
    <cellStyle name="_2004-5 Q3 Campaign Weekly Report.xls Chart 2 7" xfId="117"/>
    <cellStyle name="_2004-5 Q3 Campaign Weekly Report.xls Chart 2 8" xfId="118"/>
    <cellStyle name="_2004-5 Q3 Campaign Weekly Report.xls Chart 2 9" xfId="119"/>
    <cellStyle name="_2004-5 Q3 Campaign Weekly Report.xls Chart 3" xfId="120"/>
    <cellStyle name="_2004-5 Q3 Campaign Weekly Report.xls Chart 3 10" xfId="121"/>
    <cellStyle name="_2004-5 Q3 Campaign Weekly Report.xls Chart 3 11" xfId="122"/>
    <cellStyle name="_2004-5 Q3 Campaign Weekly Report.xls Chart 3 12" xfId="123"/>
    <cellStyle name="_2004-5 Q3 Campaign Weekly Report.xls Chart 3 13" xfId="124"/>
    <cellStyle name="_2004-5 Q3 Campaign Weekly Report.xls Chart 3 14" xfId="125"/>
    <cellStyle name="_2004-5 Q3 Campaign Weekly Report.xls Chart 3 15" xfId="126"/>
    <cellStyle name="_2004-5 Q3 Campaign Weekly Report.xls Chart 3 16" xfId="127"/>
    <cellStyle name="_2004-5 Q3 Campaign Weekly Report.xls Chart 3 17" xfId="128"/>
    <cellStyle name="_2004-5 Q3 Campaign Weekly Report.xls Chart 3 18" xfId="129"/>
    <cellStyle name="_2004-5 Q3 Campaign Weekly Report.xls Chart 3 2" xfId="130"/>
    <cellStyle name="_2004-5 Q3 Campaign Weekly Report.xls Chart 3 2 2" xfId="1451"/>
    <cellStyle name="_2004-5 Q3 Campaign Weekly Report.xls Chart 3 3" xfId="131"/>
    <cellStyle name="_2004-5 Q3 Campaign Weekly Report.xls Chart 3 4" xfId="132"/>
    <cellStyle name="_2004-5 Q3 Campaign Weekly Report.xls Chart 3 5" xfId="133"/>
    <cellStyle name="_2004-5 Q3 Campaign Weekly Report.xls Chart 3 6" xfId="134"/>
    <cellStyle name="_2004-5 Q3 Campaign Weekly Report.xls Chart 3 7" xfId="135"/>
    <cellStyle name="_2004-5 Q3 Campaign Weekly Report.xls Chart 3 8" xfId="136"/>
    <cellStyle name="_2004-5 Q3 Campaign Weekly Report.xls Chart 3 9" xfId="137"/>
    <cellStyle name="_2004-5 Q3 Campaign Weekly Report.xls Chart 4" xfId="138"/>
    <cellStyle name="_2004-5 Q3 Campaign Weekly Report.xls Chart 4 10" xfId="139"/>
    <cellStyle name="_2004-5 Q3 Campaign Weekly Report.xls Chart 4 11" xfId="140"/>
    <cellStyle name="_2004-5 Q3 Campaign Weekly Report.xls Chart 4 12" xfId="141"/>
    <cellStyle name="_2004-5 Q3 Campaign Weekly Report.xls Chart 4 13" xfId="142"/>
    <cellStyle name="_2004-5 Q3 Campaign Weekly Report.xls Chart 4 14" xfId="143"/>
    <cellStyle name="_2004-5 Q3 Campaign Weekly Report.xls Chart 4 15" xfId="144"/>
    <cellStyle name="_2004-5 Q3 Campaign Weekly Report.xls Chart 4 16" xfId="145"/>
    <cellStyle name="_2004-5 Q3 Campaign Weekly Report.xls Chart 4 17" xfId="146"/>
    <cellStyle name="_2004-5 Q3 Campaign Weekly Report.xls Chart 4 18" xfId="147"/>
    <cellStyle name="_2004-5 Q3 Campaign Weekly Report.xls Chart 4 2" xfId="148"/>
    <cellStyle name="_2004-5 Q3 Campaign Weekly Report.xls Chart 4 2 2" xfId="1452"/>
    <cellStyle name="_2004-5 Q3 Campaign Weekly Report.xls Chart 4 3" xfId="149"/>
    <cellStyle name="_2004-5 Q3 Campaign Weekly Report.xls Chart 4 4" xfId="150"/>
    <cellStyle name="_2004-5 Q3 Campaign Weekly Report.xls Chart 4 5" xfId="151"/>
    <cellStyle name="_2004-5 Q3 Campaign Weekly Report.xls Chart 4 6" xfId="152"/>
    <cellStyle name="_2004-5 Q3 Campaign Weekly Report.xls Chart 4 7" xfId="153"/>
    <cellStyle name="_2004-5 Q3 Campaign Weekly Report.xls Chart 4 8" xfId="154"/>
    <cellStyle name="_2004-5 Q3 Campaign Weekly Report.xls Chart 4 9" xfId="155"/>
    <cellStyle name="_2005-6 Q3 Campaign Weekly Report" xfId="156"/>
    <cellStyle name="_2005-6 Q3 Campaign Weekly Report 10" xfId="157"/>
    <cellStyle name="_2005-6 Q3 Campaign Weekly Report 11" xfId="158"/>
    <cellStyle name="_2005-6 Q3 Campaign Weekly Report 12" xfId="159"/>
    <cellStyle name="_2005-6 Q3 Campaign Weekly Report 13" xfId="160"/>
    <cellStyle name="_2005-6 Q3 Campaign Weekly Report 14" xfId="161"/>
    <cellStyle name="_2005-6 Q3 Campaign Weekly Report 15" xfId="162"/>
    <cellStyle name="_2005-6 Q3 Campaign Weekly Report 16" xfId="163"/>
    <cellStyle name="_2005-6 Q3 Campaign Weekly Report 17" xfId="164"/>
    <cellStyle name="_2005-6 Q3 Campaign Weekly Report 18" xfId="165"/>
    <cellStyle name="_2005-6 Q3 Campaign Weekly Report 2" xfId="166"/>
    <cellStyle name="_2005-6 Q3 Campaign Weekly Report 2 2" xfId="1453"/>
    <cellStyle name="_2005-6 Q3 Campaign Weekly Report 3" xfId="167"/>
    <cellStyle name="_2005-6 Q3 Campaign Weekly Report 4" xfId="168"/>
    <cellStyle name="_2005-6 Q3 Campaign Weekly Report 5" xfId="169"/>
    <cellStyle name="_2005-6 Q3 Campaign Weekly Report 6" xfId="170"/>
    <cellStyle name="_2005-6 Q3 Campaign Weekly Report 7" xfId="171"/>
    <cellStyle name="_2005-6 Q3 Campaign Weekly Report 8" xfId="172"/>
    <cellStyle name="_2005-6 Q3 Campaign Weekly Report 9" xfId="173"/>
    <cellStyle name="_2007-08 MKM Pay &amp; Agency Costs Aug07 1.0.2" xfId="1454"/>
    <cellStyle name="_2007-08 MKM Pay &amp; Agency Costs Sep07 1.0.1" xfId="1455"/>
    <cellStyle name="_200809 MKM Pay  Agency Costs June 08 1 0 0 (2)" xfId="1456"/>
    <cellStyle name="_200809 MKM Pay  Agency Costs June 08 1 0 0 (3)" xfId="1457"/>
    <cellStyle name="_200809 MKM Pay &amp; Agency Costs Apr08 2.0.0" xfId="1458"/>
    <cellStyle name="_21c BRoadband Regional Pricing SUMMARY 8.03.081" xfId="1459"/>
    <cellStyle name="_21C_BUDGET_POSITION_05063" xfId="174"/>
    <cellStyle name="_33 Retail Customer Segment" xfId="175"/>
    <cellStyle name="_33 Retail Customer Segment 2" xfId="176"/>
    <cellStyle name="_33 Retail Customer Segment 3" xfId="177"/>
    <cellStyle name="_33 Retail Customer Segment 4" xfId="178"/>
    <cellStyle name="_4 Retail Revenue Summary" xfId="179"/>
    <cellStyle name="_4 Retail Revenue Summary 2" xfId="180"/>
    <cellStyle name="_4 Retail Revenue Summary 3" xfId="181"/>
    <cellStyle name="_4 Retail Revenue Summary 4" xfId="182"/>
    <cellStyle name="_5 year Plan (Mobile) updated 05-06" xfId="1460"/>
    <cellStyle name="_5 year Plan (Mobile) updated 05-06_Pegasus v11" xfId="1461"/>
    <cellStyle name="_Abandonment Rates" xfId="183"/>
    <cellStyle name="_Abandonment Rates 10" xfId="184"/>
    <cellStyle name="_Abandonment Rates 11" xfId="185"/>
    <cellStyle name="_Abandonment Rates 12" xfId="186"/>
    <cellStyle name="_Abandonment Rates 13" xfId="187"/>
    <cellStyle name="_Abandonment Rates 14" xfId="188"/>
    <cellStyle name="_Abandonment Rates 15" xfId="189"/>
    <cellStyle name="_Abandonment Rates 16" xfId="190"/>
    <cellStyle name="_Abandonment Rates 17" xfId="191"/>
    <cellStyle name="_Abandonment Rates 18" xfId="192"/>
    <cellStyle name="_Abandonment Rates 2" xfId="193"/>
    <cellStyle name="_Abandonment Rates 2 2" xfId="1462"/>
    <cellStyle name="_Abandonment Rates 3" xfId="194"/>
    <cellStyle name="_Abandonment Rates 4" xfId="195"/>
    <cellStyle name="_Abandonment Rates 5" xfId="196"/>
    <cellStyle name="_Abandonment Rates 6" xfId="197"/>
    <cellStyle name="_Abandonment Rates 7" xfId="198"/>
    <cellStyle name="_Abandonment Rates 8" xfId="199"/>
    <cellStyle name="_Abandonment Rates 9" xfId="200"/>
    <cellStyle name="_Absolute latest PL 05_06 with actual 04_05 outurn" xfId="201"/>
    <cellStyle name="_Absolute latest PL 05_06 with actual 04_05 outurn 2" xfId="202"/>
    <cellStyle name="_Absolute latest PL 05_06 with actual 04_05 outurn 3" xfId="203"/>
    <cellStyle name="_Absolute latest PL 05_06 with actual 04_05 outurn 4" xfId="204"/>
    <cellStyle name="_ACE Volume Holistic Tracker_P7_Oct07_iss01_asof10thNov07" xfId="1463"/>
    <cellStyle name="_Acorn 2 DN vs DS analysis V2" xfId="1464"/>
    <cellStyle name="_Act WD4 11am" xfId="1465"/>
    <cellStyle name="_base 1 output P11" xfId="1194"/>
    <cellStyle name="_BB Rep QPB Programmes Draft1" xfId="1466"/>
    <cellStyle name="_BB Talk data 06-07" xfId="205"/>
    <cellStyle name="_BB Talk data 06-07 10" xfId="206"/>
    <cellStyle name="_BB Talk data 06-07 11" xfId="207"/>
    <cellStyle name="_BB Talk data 06-07 12" xfId="208"/>
    <cellStyle name="_BB Talk data 06-07 13" xfId="209"/>
    <cellStyle name="_BB Talk data 06-07 14" xfId="210"/>
    <cellStyle name="_BB Talk data 06-07 15" xfId="211"/>
    <cellStyle name="_BB Talk data 06-07 16" xfId="212"/>
    <cellStyle name="_BB Talk data 06-07 17" xfId="213"/>
    <cellStyle name="_BB Talk data 06-07 18" xfId="214"/>
    <cellStyle name="_BB Talk data 06-07 2" xfId="215"/>
    <cellStyle name="_BB Talk data 06-07 2 2" xfId="1467"/>
    <cellStyle name="_BB Talk data 06-07 3" xfId="216"/>
    <cellStyle name="_BB Talk data 06-07 4" xfId="217"/>
    <cellStyle name="_BB Talk data 06-07 5" xfId="218"/>
    <cellStyle name="_BB Talk data 06-07 6" xfId="219"/>
    <cellStyle name="_BB Talk data 06-07 7" xfId="220"/>
    <cellStyle name="_BB Talk data 06-07 8" xfId="221"/>
    <cellStyle name="_BB Talk data 06-07 9" xfId="222"/>
    <cellStyle name="_BBBasicVoicemodel1605072" xfId="1195"/>
    <cellStyle name="_BC" xfId="1196"/>
    <cellStyle name="_BCA" xfId="1197"/>
    <cellStyle name="_BCB" xfId="1198"/>
    <cellStyle name="_Benefits Team calc model for Accelerator Savings_Iss2_asof24May05" xfId="1468"/>
    <cellStyle name="_Bonded Copper" xfId="1199"/>
    <cellStyle name="_Book1" xfId="223"/>
    <cellStyle name="_Book1 (6)" xfId="1200"/>
    <cellStyle name="_Book1 10" xfId="224"/>
    <cellStyle name="_Book1 11" xfId="225"/>
    <cellStyle name="_Book1 12" xfId="226"/>
    <cellStyle name="_Book1 13" xfId="227"/>
    <cellStyle name="_Book1 14" xfId="228"/>
    <cellStyle name="_Book1 15" xfId="229"/>
    <cellStyle name="_Book1 16" xfId="230"/>
    <cellStyle name="_Book1 17" xfId="231"/>
    <cellStyle name="_Book1 18" xfId="232"/>
    <cellStyle name="_Book1 19" xfId="1469"/>
    <cellStyle name="_Book1 2" xfId="233"/>
    <cellStyle name="_Book1 2 2" xfId="1470"/>
    <cellStyle name="_Book1 3" xfId="234"/>
    <cellStyle name="_Book1 4" xfId="235"/>
    <cellStyle name="_Book1 5" xfId="236"/>
    <cellStyle name="_Book1 6" xfId="237"/>
    <cellStyle name="_Book1 7" xfId="238"/>
    <cellStyle name="_Book1 8" xfId="239"/>
    <cellStyle name="_Book1 9" xfId="240"/>
    <cellStyle name="_Book1_1" xfId="241"/>
    <cellStyle name="_Book1_1 2" xfId="2203"/>
    <cellStyle name="_Book2" xfId="242"/>
    <cellStyle name="_Book2 2" xfId="243"/>
    <cellStyle name="_Book2 2 2" xfId="1471"/>
    <cellStyle name="_Book2 3" xfId="244"/>
    <cellStyle name="_Book2 4" xfId="1201"/>
    <cellStyle name="_Book2 Chart 1" xfId="1472"/>
    <cellStyle name="_Book3" xfId="245"/>
    <cellStyle name="_Book3 2" xfId="246"/>
    <cellStyle name="_Book3 3" xfId="247"/>
    <cellStyle name="_Book3 4" xfId="248"/>
    <cellStyle name="_Book4" xfId="1473"/>
    <cellStyle name="_Book4 (2)" xfId="1202"/>
    <cellStyle name="_Book5" xfId="1474"/>
    <cellStyle name="_Bottom Up Maart" xfId="1203"/>
    <cellStyle name="_Broadband_Dashboard_2008_wk29" xfId="1475"/>
    <cellStyle name="_BT Text_0809" xfId="249"/>
    <cellStyle name="_BT Text_0809 10" xfId="250"/>
    <cellStyle name="_BT Text_0809 11" xfId="251"/>
    <cellStyle name="_BT Text_0809 12" xfId="252"/>
    <cellStyle name="_BT Text_0809 13" xfId="253"/>
    <cellStyle name="_BT Text_0809 14" xfId="254"/>
    <cellStyle name="_BT Text_0809 15" xfId="255"/>
    <cellStyle name="_BT Text_0809 16" xfId="256"/>
    <cellStyle name="_BT Text_0809 17" xfId="257"/>
    <cellStyle name="_BT Text_0809 18" xfId="258"/>
    <cellStyle name="_BT Text_0809 2" xfId="259"/>
    <cellStyle name="_BT Text_0809 2 2" xfId="1476"/>
    <cellStyle name="_BT Text_0809 3" xfId="260"/>
    <cellStyle name="_BT Text_0809 4" xfId="261"/>
    <cellStyle name="_BT Text_0809 5" xfId="262"/>
    <cellStyle name="_BT Text_0809 6" xfId="263"/>
    <cellStyle name="_BT Text_0809 7" xfId="264"/>
    <cellStyle name="_BT Text_0809 8" xfId="265"/>
    <cellStyle name="_BT Text_0809 9" xfId="266"/>
    <cellStyle name="_BTB Act v Comparatives P04 WD3 0809 0910" xfId="1477"/>
    <cellStyle name="_BTB Act v Comparatives P04 WD4 0809 0943 VW" xfId="1478"/>
    <cellStyle name="_BTB Act v Comparatives P04 WD6 0809 0900 (2)" xfId="1479"/>
    <cellStyle name="_BTB Act v Comparatives P05 WD4 0809 0920 (2)" xfId="1480"/>
    <cellStyle name="_BTB Draft Calendarization Nov 05 (2)" xfId="1481"/>
    <cellStyle name="_BTB PL 140708 (5)" xfId="1482"/>
    <cellStyle name="_BTB PL Comparitives P7 WD4 5pm" xfId="1483"/>
    <cellStyle name="_BTB PL WD5 Pd 04" xfId="1484"/>
    <cellStyle name="_BTB PL WD6 Pd 04" xfId="1485"/>
    <cellStyle name="_BTB Q2 Rev Forecast Model Jun 07 Actuals with restatements_combined v7" xfId="1486"/>
    <cellStyle name="_BTB Q4 Rev Forecast Model with Jan 06 Actuals balanced to DC new B001F 13-2-07" xfId="1487"/>
    <cellStyle name="_BTB Tracker File P04 0809 v5 3 WD5" xfId="1488"/>
    <cellStyle name="_BTBO-Weekly_Dashboard-wk6 v2" xfId="1489"/>
    <cellStyle name="_BTBO-Weekly_Dashboard-wk6 v2_Pegasus v11" xfId="1490"/>
    <cellStyle name="_BUS (2)" xfId="1491"/>
    <cellStyle name="_bus net-i numbers p12v2" xfId="1492"/>
    <cellStyle name="_bus net-i numbers p12v2_Pegasus v11" xfId="1493"/>
    <cellStyle name="_Business Case Financial Submission Q1" xfId="1494"/>
    <cellStyle name="_Business Offline" xfId="1495"/>
    <cellStyle name="_Business Offline_Pegasus v11" xfId="1496"/>
    <cellStyle name="_Business Online" xfId="1497"/>
    <cellStyle name="_Business Online_Pegasus v11" xfId="1498"/>
    <cellStyle name="_Capex1" xfId="267"/>
    <cellStyle name="_Channel Base Case Vols" xfId="1499"/>
    <cellStyle name="_Channel Base Case Vols_Pegasus v11" xfId="1500"/>
    <cellStyle name="_Churn 2004" xfId="1204"/>
    <cellStyle name="_CIR P03 Pack_iss02_asof7July06" xfId="1501"/>
    <cellStyle name="_CONS SERVICE PCA &amp; Abnd Targets Issue2" xfId="1502"/>
    <cellStyle name="_Consolidatie set Overig opbr+verkr BU VT JP2004 versie6" xfId="1205"/>
    <cellStyle name="_Consolidatie set P&amp;L omzet BU VT JP2004 versie6" xfId="1206"/>
    <cellStyle name="_Consumer Act&amp;For" xfId="1503"/>
    <cellStyle name="_Consumer Act&amp;For_Pegasus v11" xfId="1504"/>
    <cellStyle name="_Consumer Offline" xfId="1505"/>
    <cellStyle name="_Consumer Offline_Pegasus v11" xfId="1506"/>
    <cellStyle name="_Consumer Online 0708 NI 131206" xfId="1507"/>
    <cellStyle name="_Consumer Online 0708 NI 131206_Pegasus v11" xfId="1508"/>
    <cellStyle name="_Consumer Online 140605 05-08" xfId="1509"/>
    <cellStyle name="_Consumer Online 140605 05-08_Pegasus v11" xfId="1510"/>
    <cellStyle name="_Consumer Online April 053_Rvw 17May05" xfId="1511"/>
    <cellStyle name="_Consumer Online April 053_Rvw 17May05_Pegasus v11" xfId="1512"/>
    <cellStyle name="_Consumer Online December06 NI  SSI 100107" xfId="1513"/>
    <cellStyle name="_Consumer Online December06 NI  SSI 100107_Pegasus v11" xfId="1514"/>
    <cellStyle name="_Consumer Online February 07 NI &amp; SSI 150307AJP" xfId="1515"/>
    <cellStyle name="_Consumer Online February 07 NI &amp; SSI 150307AJP_Pegasus v11" xfId="1516"/>
    <cellStyle name="_Consumer Strat Plan Centre" xfId="1517"/>
    <cellStyle name="_Contact Consumer Billing &amp; Enquiries 0405v1" xfId="1518"/>
    <cellStyle name="_Contact Consumer Service &amp; Billing 2804 v1" xfId="1519"/>
    <cellStyle name="_Contact Consumer Service &amp; Billing v1" xfId="1520"/>
    <cellStyle name="_Copy of Q1 0708 Submission Template" xfId="1521"/>
    <cellStyle name="_Core conv high level replan Nov05 v6 0" xfId="268"/>
    <cellStyle name="_Cornwall NGA FATv6.1 v16 081216" xfId="1522"/>
    <cellStyle name="_Corporate QPB Assumptions - RAG status (Channel Copy) v 3" xfId="1523"/>
    <cellStyle name="_Corporate QPB Assumptions - RAG status (Channel Copy) v 4" xfId="1524"/>
    <cellStyle name="_COS Flash P7 WD4 0708 2pm" xfId="1525"/>
    <cellStyle name="_Cost per Call Nov-07" xfId="1526"/>
    <cellStyle name="_Cost per Call Oct-07" xfId="1527"/>
    <cellStyle name="_Cost Reporting template" xfId="269"/>
    <cellStyle name="_Cost Reporting template 10" xfId="270"/>
    <cellStyle name="_Cost Reporting template 11" xfId="271"/>
    <cellStyle name="_Cost Reporting template 12" xfId="272"/>
    <cellStyle name="_Cost Reporting template 13" xfId="273"/>
    <cellStyle name="_Cost Reporting template 14" xfId="274"/>
    <cellStyle name="_Cost Reporting template 15" xfId="275"/>
    <cellStyle name="_Cost Reporting template 16" xfId="276"/>
    <cellStyle name="_Cost Reporting template 17" xfId="277"/>
    <cellStyle name="_Cost Reporting template 18" xfId="278"/>
    <cellStyle name="_Cost Reporting template 2" xfId="279"/>
    <cellStyle name="_Cost Reporting template 2 2" xfId="1528"/>
    <cellStyle name="_Cost Reporting template 3" xfId="280"/>
    <cellStyle name="_Cost Reporting template 4" xfId="281"/>
    <cellStyle name="_Cost Reporting template 5" xfId="282"/>
    <cellStyle name="_Cost Reporting template 6" xfId="283"/>
    <cellStyle name="_Cost Reporting template 7" xfId="284"/>
    <cellStyle name="_Cost Reporting template 8" xfId="285"/>
    <cellStyle name="_Cost Reporting template 9" xfId="286"/>
    <cellStyle name="_CS 3 YR Outlook 0607 to 0809 Netc Consumer benefits tracker_iss22_15Mar07" xfId="1529"/>
    <cellStyle name="_CS 3 YR Outlook 0607 to 0809 Netc Consumer benefits tracker_iss22_15Mar07_Pegasus v11" xfId="1530"/>
    <cellStyle name="_CS Recharges - p7 summary v1" xfId="1531"/>
    <cellStyle name="_CS Recharges - p8 summary v1" xfId="1532"/>
    <cellStyle name="_CS Recharges - p9 summary v1" xfId="1533"/>
    <cellStyle name="_csm volumes 0607" xfId="1534"/>
    <cellStyle name="_Data Pack Control Schedule (Karen)" xfId="287"/>
    <cellStyle name="_Data Pack Control Schedule (Karen) (2)" xfId="288"/>
    <cellStyle name="_Data Pack Control Schedule (Karen) (2) 2" xfId="289"/>
    <cellStyle name="_Data Pack Control Schedule (Karen) (2) 2 2" xfId="1535"/>
    <cellStyle name="_Data Pack Control Schedule (Karen) (2) 3" xfId="290"/>
    <cellStyle name="_Data Pack Control Schedule (Karen) 2" xfId="291"/>
    <cellStyle name="_Data Pack Control Schedule (Karen) 2 2" xfId="1536"/>
    <cellStyle name="_Data Pack Control Schedule (Karen) 3" xfId="292"/>
    <cellStyle name="_Day1 CPs forecast (Openreach View - not to be shared with BTR)" xfId="1207"/>
    <cellStyle name="_Definitions" xfId="1537"/>
    <cellStyle name="_Definitions_Pegasus v11" xfId="1538"/>
    <cellStyle name="_development prioritisation v2.11" xfId="293"/>
    <cellStyle name="_development prioritisation v2.11 2" xfId="294"/>
    <cellStyle name="_development prioritisation v2.11 3" xfId="295"/>
    <cellStyle name="_development prioritisation v2.11 4" xfId="296"/>
    <cellStyle name="_Document Control" xfId="1539"/>
    <cellStyle name="_Document Control_Pegasus v11" xfId="1540"/>
    <cellStyle name="_DP Authn ePortal costs (Retail) 2007_08 (V7 03Jul07)" xfId="1541"/>
    <cellStyle name="_DP Authn ePortal costs (Retail) 2007_08 (V7 03Jul07)_Pegasus v11" xfId="1542"/>
    <cellStyle name="_drivers" xfId="1208"/>
    <cellStyle name="_eBilling 010407a" xfId="297"/>
    <cellStyle name="_eBilling 010407a 10" xfId="298"/>
    <cellStyle name="_eBilling 010407a 11" xfId="299"/>
    <cellStyle name="_eBilling 010407a 12" xfId="300"/>
    <cellStyle name="_eBilling 010407a 13" xfId="301"/>
    <cellStyle name="_eBilling 010407a 14" xfId="302"/>
    <cellStyle name="_eBilling 010407a 15" xfId="303"/>
    <cellStyle name="_eBilling 010407a 16" xfId="304"/>
    <cellStyle name="_eBilling 010407a 17" xfId="305"/>
    <cellStyle name="_eBilling 010407a 18" xfId="306"/>
    <cellStyle name="_eBilling 010407a 2" xfId="307"/>
    <cellStyle name="_eBilling 010407a 2 2" xfId="1543"/>
    <cellStyle name="_eBilling 010407a 3" xfId="308"/>
    <cellStyle name="_eBilling 010407a 4" xfId="309"/>
    <cellStyle name="_eBilling 010407a 5" xfId="310"/>
    <cellStyle name="_eBilling 010407a 6" xfId="311"/>
    <cellStyle name="_eBilling 010407a 7" xfId="312"/>
    <cellStyle name="_eBilling 010407a 8" xfId="313"/>
    <cellStyle name="_eBilling 010407a 9" xfId="314"/>
    <cellStyle name="_Exec_Summary_BB_Dashboard_Template (version 1)" xfId="1544"/>
    <cellStyle name="_EY, Market scenario model, v1.10" xfId="1209"/>
    <cellStyle name="_FTTP Volumes 20090519" xfId="1545"/>
    <cellStyle name="_Functional Volume 0708" xfId="1546"/>
    <cellStyle name="_Functional Volume 0708 v2" xfId="1547"/>
    <cellStyle name="_Functional Volume 0708 v3" xfId="1548"/>
    <cellStyle name="_FY0708 MC&amp;CS target - AJP" xfId="1549"/>
    <cellStyle name="_FY0708 MC&amp;CS target - AJP_Pegasus v11" xfId="1550"/>
    <cellStyle name="_FY0708 SSI target - AJP" xfId="1551"/>
    <cellStyle name="_FY0708 SSI target - AJP_Pegasus v11" xfId="1552"/>
    <cellStyle name="_Glasgow seats requirement July19th version 2" xfId="1553"/>
    <cellStyle name="_Global Services Bonded Copper Forecast Feb 08" xfId="1210"/>
    <cellStyle name="_Griffin DAF D0 financials - 2008-07-15" xfId="1554"/>
    <cellStyle name="_Group Cost Transformation template Q2" xfId="315"/>
    <cellStyle name="_Group Cost Transformation template Q2 10" xfId="316"/>
    <cellStyle name="_Group Cost Transformation template Q2 11" xfId="317"/>
    <cellStyle name="_Group Cost Transformation template Q2 12" xfId="318"/>
    <cellStyle name="_Group Cost Transformation template Q2 13" xfId="319"/>
    <cellStyle name="_Group Cost Transformation template Q2 14" xfId="320"/>
    <cellStyle name="_Group Cost Transformation template Q2 15" xfId="321"/>
    <cellStyle name="_Group Cost Transformation template Q2 16" xfId="322"/>
    <cellStyle name="_Group Cost Transformation template Q2 17" xfId="323"/>
    <cellStyle name="_Group Cost Transformation template Q2 18" xfId="324"/>
    <cellStyle name="_Group Cost Transformation template Q2 2" xfId="325"/>
    <cellStyle name="_Group Cost Transformation template Q2 2 2" xfId="1555"/>
    <cellStyle name="_Group Cost Transformation template Q2 3" xfId="326"/>
    <cellStyle name="_Group Cost Transformation template Q2 4" xfId="327"/>
    <cellStyle name="_Group Cost Transformation template Q2 5" xfId="328"/>
    <cellStyle name="_Group Cost Transformation template Q2 6" xfId="329"/>
    <cellStyle name="_Group Cost Transformation template Q2 7" xfId="330"/>
    <cellStyle name="_Group Cost Transformation template Q2 8" xfId="331"/>
    <cellStyle name="_Group Cost Transformation template Q2 9" xfId="332"/>
    <cellStyle name="_GVF2_Non-BT_WLR_Analysis_Pack_v1" xfId="1211"/>
    <cellStyle name="_GVF4_Ext_Product_Summary v3" xfId="1212"/>
    <cellStyle name="_GVF4_Ext_WLR_Model v3 FINAL+overlay" xfId="1213"/>
    <cellStyle name="_GVF4_Revenue_Model v11" xfId="1214"/>
    <cellStyle name="_HDF and Tie Cable Forecast" xfId="1215"/>
    <cellStyle name="_HighwayConPP1 8" xfId="1216"/>
    <cellStyle name="_HighwayConPP1 8 (2)" xfId="1217"/>
    <cellStyle name="_HighwayConPP1 8 (2) 2" xfId="2243"/>
    <cellStyle name="_HighwayConPP1 8 2" xfId="2242"/>
    <cellStyle name="_HighwayConPP1 8 3" xfId="2211"/>
    <cellStyle name="_HighwayConPP1 8 4" xfId="2266"/>
    <cellStyle name="_Historical Performance Summary - P11" xfId="1556"/>
    <cellStyle name="_Homemovers" xfId="1557"/>
    <cellStyle name="_Hyperion_Weekly_Non-BT_Volumes" xfId="1218"/>
    <cellStyle name="_IIE @ 16 Feb" xfId="1558"/>
    <cellStyle name="_IIE @ 3 Jan 06 calendarisedv5a" xfId="1559"/>
    <cellStyle name="_IT costs PL39 Lines P10" xfId="1560"/>
    <cellStyle name="_IT costs PL39 Lines P11" xfId="1561"/>
    <cellStyle name="_IT costs PL39 lines P3" xfId="1562"/>
    <cellStyle name="_IT costs PL39 lines P4v2" xfId="1563"/>
    <cellStyle name="_IT costs PL39 lines P6_8 Oct 07" xfId="1564"/>
    <cellStyle name="_IT costs PL39 lines P7v3 (2)" xfId="1565"/>
    <cellStyle name="_jev 2004 augustus" xfId="1219"/>
    <cellStyle name="_JEV april" xfId="1220"/>
    <cellStyle name="_Karate Hydraulics 6 October 06 (wk27) - v1" xfId="333"/>
    <cellStyle name="_Karate Hydraulics 6 October 06 (wk27) - v1 10" xfId="334"/>
    <cellStyle name="_Karate Hydraulics 6 October 06 (wk27) - v1 11" xfId="335"/>
    <cellStyle name="_Karate Hydraulics 6 October 06 (wk27) - v1 12" xfId="336"/>
    <cellStyle name="_Karate Hydraulics 6 October 06 (wk27) - v1 13" xfId="337"/>
    <cellStyle name="_Karate Hydraulics 6 October 06 (wk27) - v1 14" xfId="338"/>
    <cellStyle name="_Karate Hydraulics 6 October 06 (wk27) - v1 15" xfId="339"/>
    <cellStyle name="_Karate Hydraulics 6 October 06 (wk27) - v1 16" xfId="340"/>
    <cellStyle name="_Karate Hydraulics 6 October 06 (wk27) - v1 17" xfId="341"/>
    <cellStyle name="_Karate Hydraulics 6 October 06 (wk27) - v1 18" xfId="342"/>
    <cellStyle name="_Karate Hydraulics 6 October 06 (wk27) - v1 2" xfId="343"/>
    <cellStyle name="_Karate Hydraulics 6 October 06 (wk27) - v1 2 2" xfId="1566"/>
    <cellStyle name="_Karate Hydraulics 6 October 06 (wk27) - v1 3" xfId="344"/>
    <cellStyle name="_Karate Hydraulics 6 October 06 (wk27) - v1 4" xfId="345"/>
    <cellStyle name="_Karate Hydraulics 6 October 06 (wk27) - v1 5" xfId="346"/>
    <cellStyle name="_Karate Hydraulics 6 October 06 (wk27) - v1 6" xfId="347"/>
    <cellStyle name="_Karate Hydraulics 6 October 06 (wk27) - v1 7" xfId="348"/>
    <cellStyle name="_Karate Hydraulics 6 October 06 (wk27) - v1 8" xfId="349"/>
    <cellStyle name="_Karate Hydraulics 6 October 06 (wk27) - v1 9" xfId="350"/>
    <cellStyle name="_Kennet_Model-v2.85 new assumptions" xfId="1567"/>
    <cellStyle name="_Kennet_Model-v2.85 new assumptions_Pegasus v11" xfId="1568"/>
    <cellStyle name="_Kennet_Model-v2.86" xfId="1569"/>
    <cellStyle name="_Kennet_Model-v2.86_Pegasus v11" xfId="1570"/>
    <cellStyle name="_Kennet_Model-v2.89 KT revised costs" xfId="1571"/>
    <cellStyle name="_Kennet_Model-v2.89 KT revised costs_Pegasus v11" xfId="1572"/>
    <cellStyle name="_kmh_011106v3b Mike" xfId="1221"/>
    <cellStyle name="_kmh_011106v3b Mike 2" xfId="2244"/>
    <cellStyle name="_KPI draft template" xfId="351"/>
    <cellStyle name="_KPI draft template 10" xfId="352"/>
    <cellStyle name="_KPI draft template 11" xfId="353"/>
    <cellStyle name="_KPI draft template 12" xfId="354"/>
    <cellStyle name="_KPI draft template 13" xfId="355"/>
    <cellStyle name="_KPI draft template 2" xfId="356"/>
    <cellStyle name="_KPI draft template 3" xfId="357"/>
    <cellStyle name="_KPI draft template 4" xfId="358"/>
    <cellStyle name="_KPI draft template 5" xfId="359"/>
    <cellStyle name="_KPI draft template 6" xfId="360"/>
    <cellStyle name="_KPI draft template 7" xfId="361"/>
    <cellStyle name="_KPI draft template 8" xfId="362"/>
    <cellStyle name="_KPI draft template 9" xfId="363"/>
    <cellStyle name="_KPI draft template Jan  Feb 09" xfId="364"/>
    <cellStyle name="_KPI draft template Jan  Feb 09 10" xfId="365"/>
    <cellStyle name="_KPI draft template Jan  Feb 09 11" xfId="366"/>
    <cellStyle name="_KPI draft template Jan  Feb 09 12" xfId="367"/>
    <cellStyle name="_KPI draft template Jan  Feb 09 13" xfId="368"/>
    <cellStyle name="_KPI draft template Jan  Feb 09 2" xfId="369"/>
    <cellStyle name="_KPI draft template Jan  Feb 09 3" xfId="370"/>
    <cellStyle name="_KPI draft template Jan  Feb 09 4" xfId="371"/>
    <cellStyle name="_KPI draft template Jan  Feb 09 5" xfId="372"/>
    <cellStyle name="_KPI draft template Jan  Feb 09 6" xfId="373"/>
    <cellStyle name="_KPI draft template Jan  Feb 09 7" xfId="374"/>
    <cellStyle name="_KPI draft template Jan  Feb 09 8" xfId="375"/>
    <cellStyle name="_KPI draft template Jan  Feb 09 9" xfId="376"/>
    <cellStyle name="_KPI template 9th March" xfId="377"/>
    <cellStyle name="_KPI template 9th March 10" xfId="378"/>
    <cellStyle name="_KPI template 9th March 11" xfId="379"/>
    <cellStyle name="_KPI template 9th March 12" xfId="380"/>
    <cellStyle name="_KPI template 9th March 13" xfId="381"/>
    <cellStyle name="_KPI template 9th March 2" xfId="382"/>
    <cellStyle name="_KPI template 9th March 3" xfId="383"/>
    <cellStyle name="_KPI template 9th March 4" xfId="384"/>
    <cellStyle name="_KPI template 9th March 5" xfId="385"/>
    <cellStyle name="_KPI template 9th March 6" xfId="386"/>
    <cellStyle name="_KPI template 9th March 7" xfId="387"/>
    <cellStyle name="_KPI template 9th March 8" xfId="388"/>
    <cellStyle name="_KPI template 9th March 9" xfId="389"/>
    <cellStyle name="_KPI's sign off BTW" xfId="390"/>
    <cellStyle name="_KPI's sign off BTW 2" xfId="2205"/>
    <cellStyle name="_KPN Fixed" xfId="1222"/>
    <cellStyle name="_LC_Bus VAS Q2 Hyperion input_1907_6.20pm" xfId="1573"/>
    <cellStyle name="_LEM QPB Assumptions - RAG status (Channel copy) v 3" xfId="1574"/>
    <cellStyle name="_LEM QPB Assumptions - RAG status (Channel copy) v 5 (2)" xfId="1575"/>
    <cellStyle name="_LOB Q1 cost template v1" xfId="391"/>
    <cellStyle name="_LOB Q1 cost template v1 10" xfId="392"/>
    <cellStyle name="_LOB Q1 cost template v1 11" xfId="393"/>
    <cellStyle name="_LOB Q1 cost template v1 12" xfId="394"/>
    <cellStyle name="_LOB Q1 cost template v1 13" xfId="395"/>
    <cellStyle name="_LOB Q1 cost template v1 14" xfId="396"/>
    <cellStyle name="_LOB Q1 cost template v1 15" xfId="397"/>
    <cellStyle name="_LOB Q1 cost template v1 16" xfId="398"/>
    <cellStyle name="_LOB Q1 cost template v1 17" xfId="399"/>
    <cellStyle name="_LOB Q1 cost template v1 18" xfId="400"/>
    <cellStyle name="_LOB Q1 cost template v1 2" xfId="401"/>
    <cellStyle name="_LOB Q1 cost template v1 2 2" xfId="1576"/>
    <cellStyle name="_LOB Q1 cost template v1 3" xfId="402"/>
    <cellStyle name="_LOB Q1 cost template v1 4" xfId="403"/>
    <cellStyle name="_LOB Q1 cost template v1 5" xfId="404"/>
    <cellStyle name="_LOB Q1 cost template v1 6" xfId="405"/>
    <cellStyle name="_LOB Q1 cost template v1 7" xfId="406"/>
    <cellStyle name="_LOB Q1 cost template v1 8" xfId="407"/>
    <cellStyle name="_LOB Q1 cost template v1 9" xfId="408"/>
    <cellStyle name="_LOB vs OR forecast QRF3 v11 vs BTO" xfId="1223"/>
    <cellStyle name="_Marketing Finance Pack - P1 0809 v1.0.0" xfId="1577"/>
    <cellStyle name="_marketing phasing" xfId="1578"/>
    <cellStyle name="_Master Input-Output File Q1" xfId="1579"/>
    <cellStyle name="_Master Input-Output File Q1_Pegasus v11" xfId="1580"/>
    <cellStyle name="_May 08 summary and fcst - Conns" xfId="1224"/>
    <cellStyle name="_May 08 summary and fcst - Conns 2" xfId="2245"/>
    <cellStyle name="_MBC 2006_7 VCS Input - Dec 2005" xfId="1581"/>
    <cellStyle name="_MBC FC" xfId="1582"/>
    <cellStyle name="_Migration calculator" xfId="1225"/>
    <cellStyle name="_MK Internal   External Dev Pd 05 WD4" xfId="1583"/>
    <cellStyle name="_MK Marketing  Pd 05  WD4" xfId="1584"/>
    <cellStyle name="_MK PL 37 62  63 Budget  Forecast 010808" xfId="1585"/>
    <cellStyle name="_MKM MARKETING SPEND 0809 June08 v1 0 0" xfId="1586"/>
    <cellStyle name="_MKM MARKETING SPEND 0809 May08 v1.0.0" xfId="1587"/>
    <cellStyle name="_Monthly Accounts Pack p12 0708 v2" xfId="1588"/>
    <cellStyle name="_Monthly Report Pack for Mark K" xfId="1589"/>
    <cellStyle name="_New performance indicators JA" xfId="409"/>
    <cellStyle name="_New performance indicators JA 2" xfId="2206"/>
    <cellStyle name="_New performance indicators JA 230708" xfId="410"/>
    <cellStyle name="_New performance indicators JA 230708 2" xfId="2207"/>
    <cellStyle name="_New performance indicators JA 250708" xfId="411"/>
    <cellStyle name="_New performance indicators JA 250708 2" xfId="2208"/>
    <cellStyle name="_NI Lines WSS Comparison" xfId="1226"/>
    <cellStyle name="_Noida Total PIP per Interval" xfId="1590"/>
    <cellStyle name="_Northern Ireland LLU Forecasts 08-09" xfId="1227"/>
    <cellStyle name="_O2-EDCC-Initial-Business-Case-F1-v02" xfId="1591"/>
    <cellStyle name="_OC- Business_P1ver1" xfId="1592"/>
    <cellStyle name="_OC- Business_P1ver1_Pegasus v11" xfId="1593"/>
    <cellStyle name="_OMD QRF 0809 draft 080111EI" xfId="1594"/>
    <cellStyle name="_omzetbreakdown jan 2004" xfId="1228"/>
    <cellStyle name="_One Plan Daily Report 30th March Final 2006-2007 ver1 (2) (2)" xfId="412"/>
    <cellStyle name="_One Plan Daily Report 30th March Final 2006-2007 ver1 (2) (2) 10" xfId="413"/>
    <cellStyle name="_One Plan Daily Report 30th March Final 2006-2007 ver1 (2) (2) 11" xfId="414"/>
    <cellStyle name="_One Plan Daily Report 30th March Final 2006-2007 ver1 (2) (2) 12" xfId="415"/>
    <cellStyle name="_One Plan Daily Report 30th March Final 2006-2007 ver1 (2) (2) 13" xfId="416"/>
    <cellStyle name="_One Plan Daily Report 30th March Final 2006-2007 ver1 (2) (2) 14" xfId="417"/>
    <cellStyle name="_One Plan Daily Report 30th March Final 2006-2007 ver1 (2) (2) 15" xfId="418"/>
    <cellStyle name="_One Plan Daily Report 30th March Final 2006-2007 ver1 (2) (2) 16" xfId="419"/>
    <cellStyle name="_One Plan Daily Report 30th March Final 2006-2007 ver1 (2) (2) 17" xfId="420"/>
    <cellStyle name="_One Plan Daily Report 30th March Final 2006-2007 ver1 (2) (2) 18" xfId="421"/>
    <cellStyle name="_One Plan Daily Report 30th March Final 2006-2007 ver1 (2) (2) 2" xfId="422"/>
    <cellStyle name="_One Plan Daily Report 30th March Final 2006-2007 ver1 (2) (2) 2 2" xfId="1595"/>
    <cellStyle name="_One Plan Daily Report 30th March Final 2006-2007 ver1 (2) (2) 3" xfId="423"/>
    <cellStyle name="_One Plan Daily Report 30th March Final 2006-2007 ver1 (2) (2) 4" xfId="424"/>
    <cellStyle name="_One Plan Daily Report 30th March Final 2006-2007 ver1 (2) (2) 5" xfId="425"/>
    <cellStyle name="_One Plan Daily Report 30th March Final 2006-2007 ver1 (2) (2) 6" xfId="426"/>
    <cellStyle name="_One Plan Daily Report 30th March Final 2006-2007 ver1 (2) (2) 7" xfId="427"/>
    <cellStyle name="_One Plan Daily Report 30th March Final 2006-2007 ver1 (2) (2) 8" xfId="428"/>
    <cellStyle name="_One Plan Daily Report 30th March Final 2006-2007 ver1 (2) (2) 9" xfId="429"/>
    <cellStyle name="_Openreach Withdrawal Profile" xfId="1229"/>
    <cellStyle name="_Openreach Withdrawal Profile 2" xfId="2246"/>
    <cellStyle name="_OpexSavings" xfId="430"/>
    <cellStyle name="_OpexSavings 10" xfId="431"/>
    <cellStyle name="_OpexSavings 11" xfId="432"/>
    <cellStyle name="_OpexSavings 12" xfId="433"/>
    <cellStyle name="_OpexSavings 13" xfId="434"/>
    <cellStyle name="_OpexSavings 14" xfId="435"/>
    <cellStyle name="_OpexSavings 15" xfId="436"/>
    <cellStyle name="_OpexSavings 16" xfId="437"/>
    <cellStyle name="_OpexSavings 17" xfId="438"/>
    <cellStyle name="_OpexSavings 18" xfId="439"/>
    <cellStyle name="_OpexSavings 2" xfId="440"/>
    <cellStyle name="_OpexSavings 2 2" xfId="1596"/>
    <cellStyle name="_OpexSavings 3" xfId="441"/>
    <cellStyle name="_OpexSavings 4" xfId="442"/>
    <cellStyle name="_OpexSavings 5" xfId="443"/>
    <cellStyle name="_OpexSavings 6" xfId="444"/>
    <cellStyle name="_OpexSavings 7" xfId="445"/>
    <cellStyle name="_OpexSavings 8" xfId="446"/>
    <cellStyle name="_OpexSavings 9" xfId="447"/>
    <cellStyle name="_OR Capacity Planning Volume Data Slide 17_ss" xfId="1597"/>
    <cellStyle name="_Other FTE (3)" xfId="1230"/>
    <cellStyle name="_OVF1 WLR Draft Vols v5" xfId="1231"/>
    <cellStyle name="_P03 exec pack slides 11Jul08 1100" xfId="1232"/>
    <cellStyle name="_P05 0607 View" xfId="1598"/>
    <cellStyle name="_P07 BTW Schedule from RTU_revised2" xfId="448"/>
    <cellStyle name="_P07 BTW Schedule from RTU_revised2 2" xfId="2209"/>
    <cellStyle name="_p1 mapping" xfId="449"/>
    <cellStyle name="_P4 MKM marketing spend v1.0" xfId="1599"/>
    <cellStyle name="_P4 revenue comments (one cube) WD3 6pm" xfId="1600"/>
    <cellStyle name="_P4 revenue comments (one cube) WD3 6pm (2)" xfId="1601"/>
    <cellStyle name="_P4 revenue comments (one cube) WD3 9am (3)" xfId="1602"/>
    <cellStyle name="_P5 COS High Level Product Summary" xfId="1603"/>
    <cellStyle name="_P5 YTD inter analysisv2" xfId="450"/>
    <cellStyle name="_P5 YTD inter analysisv2 2" xfId="1604"/>
    <cellStyle name="_Pay Variance Analysis P04 WD3" xfId="1605"/>
    <cellStyle name="_Pay Variance Analysis P04 WD3 (2)" xfId="1606"/>
    <cellStyle name="_Payphones Population Return" xfId="451"/>
    <cellStyle name="_Payphones Population Return 10" xfId="452"/>
    <cellStyle name="_Payphones Population Return 11" xfId="453"/>
    <cellStyle name="_Payphones Population Return 12" xfId="454"/>
    <cellStyle name="_Payphones Population Return 13" xfId="455"/>
    <cellStyle name="_Payphones Population Return 14" xfId="456"/>
    <cellStyle name="_Payphones Population Return 15" xfId="457"/>
    <cellStyle name="_Payphones Population Return 16" xfId="458"/>
    <cellStyle name="_Payphones Population Return 17" xfId="459"/>
    <cellStyle name="_Payphones Population Return 18" xfId="460"/>
    <cellStyle name="_Payphones Population Return 2" xfId="461"/>
    <cellStyle name="_Payphones Population Return 2 2" xfId="1607"/>
    <cellStyle name="_Payphones Population Return 3" xfId="462"/>
    <cellStyle name="_Payphones Population Return 4" xfId="463"/>
    <cellStyle name="_Payphones Population Return 5" xfId="464"/>
    <cellStyle name="_Payphones Population Return 6" xfId="465"/>
    <cellStyle name="_Payphones Population Return 7" xfId="466"/>
    <cellStyle name="_Payphones Population Return 8" xfId="467"/>
    <cellStyle name="_Payphones Population Return 9" xfId="468"/>
    <cellStyle name="_Period 05 Bill Retail 08 09 27_aug_08" xfId="1608"/>
    <cellStyle name="_Period 9 templates - CH" xfId="1609"/>
    <cellStyle name="_PL39" xfId="1610"/>
    <cellStyle name="_Plans 0809 Jen _consumer THD" xfId="1611"/>
    <cellStyle name="_Priority Matrix 090105vr v2" xfId="469"/>
    <cellStyle name="_Priority Matrix 090105vr v2 2" xfId="470"/>
    <cellStyle name="_Priority Matrix 090105vr v2 3" xfId="471"/>
    <cellStyle name="_Priority Matrix 090105vr v2 4" xfId="472"/>
    <cellStyle name="_Prirotised capex v7 DB" xfId="473"/>
    <cellStyle name="_Prirotised capex v7 DB 2" xfId="474"/>
    <cellStyle name="_Prirotised capex v7 DB 3" xfId="475"/>
    <cellStyle name="_Prirotised capex v7 DB 4" xfId="476"/>
    <cellStyle name="_Productierapportage CM" xfId="1233"/>
    <cellStyle name="_Programmes 0607 (3)" xfId="1612"/>
    <cellStyle name="_Prov QPB Programmes csm (2)" xfId="1613"/>
    <cellStyle name="_Q1 0708 CL Campaign Plan v2" xfId="1614"/>
    <cellStyle name="_Q1 0708 Input Model Consolidation V1" xfId="1615"/>
    <cellStyle name="_Q1 0708 Internal Comms Submission Template" xfId="1616"/>
    <cellStyle name="_Q1 07-08 LB  BS V1" xfId="1617"/>
    <cellStyle name="_Q1 0708 PR Submission Template" xfId="1618"/>
    <cellStyle name="_Q1 0708 Publications" xfId="1619"/>
    <cellStyle name="_Q1 0708 Sponsorship Submission Template" xfId="1620"/>
    <cellStyle name="_Q1 0708 Submission Data S Emms" xfId="1621"/>
    <cellStyle name="_Q1 0708 Submission If Extra Budget" xfId="1622"/>
    <cellStyle name="_Q1 0708 Submission Mkt Res" xfId="1623"/>
    <cellStyle name="_Q1 0708 Submission Template" xfId="1624"/>
    <cellStyle name="_Q1 0708 Submission Template Corp and IC" xfId="1625"/>
    <cellStyle name="_Q1 0708 Submission Template3" xfId="1626"/>
    <cellStyle name="_Q1 0708 Submission Template5" xfId="1627"/>
    <cellStyle name="_Q1 0708 Submission_ITMgr_v1" xfId="1628"/>
    <cellStyle name="_Q1 0708 Submission_NITS_v1" xfId="1629"/>
    <cellStyle name="_Q1 0708 Submission_Partner Marketing-v2" xfId="1630"/>
    <cellStyle name="_Q1 BC &amp; 2007-08 QPB v1.0.1" xfId="1631"/>
    <cellStyle name="_Q1 BC &amp; 2007-08 QPB v1.0.3" xfId="1632"/>
    <cellStyle name="_Q1-07InputF2FEvents16Feb07" xfId="1633"/>
    <cellStyle name="_Q3 - Bus Call Volume New Template" xfId="477"/>
    <cellStyle name="_Q3 - Bus Call Volume New Template 2" xfId="478"/>
    <cellStyle name="_Q3 - Bus Call Volume New Template 2 2" xfId="1634"/>
    <cellStyle name="_Q3 - Bus Call Volume New Template 3" xfId="479"/>
    <cellStyle name="_Q3 - Exchange Line New Template" xfId="480"/>
    <cellStyle name="_Q3 - Exchange Line New Template 2" xfId="481"/>
    <cellStyle name="_Q3 - Exchange Line New Template 2 2" xfId="1635"/>
    <cellStyle name="_Q3 - Exchange Line New Template 3" xfId="482"/>
    <cellStyle name="_Q3 - Res Call Volume New Template" xfId="483"/>
    <cellStyle name="_Q3 - Res Call Volume New Template 2" xfId="484"/>
    <cellStyle name="_Q3 - Res Call Volume New Template 2 2" xfId="1636"/>
    <cellStyle name="_Q3 - Res Call Volume New Template 3" xfId="485"/>
    <cellStyle name="_Q4 2007_08 Business Case v1.0.0" xfId="1637"/>
    <cellStyle name="_Q4 Input Model Consolidation V3" xfId="1638"/>
    <cellStyle name="_Q4_0506_Mobile_Connections_v2" xfId="486"/>
    <cellStyle name="_Q4_0506_Mobile_Connections_v2 10" xfId="487"/>
    <cellStyle name="_Q4_0506_Mobile_Connections_v2 11" xfId="488"/>
    <cellStyle name="_Q4_0506_Mobile_Connections_v2 12" xfId="489"/>
    <cellStyle name="_Q4_0506_Mobile_Connections_v2 13" xfId="490"/>
    <cellStyle name="_Q4_0506_Mobile_Connections_v2 14" xfId="491"/>
    <cellStyle name="_Q4_0506_Mobile_Connections_v2 15" xfId="492"/>
    <cellStyle name="_Q4_0506_Mobile_Connections_v2 16" xfId="493"/>
    <cellStyle name="_Q4_0506_Mobile_Connections_v2 17" xfId="494"/>
    <cellStyle name="_Q4_0506_Mobile_Connections_v2 18" xfId="495"/>
    <cellStyle name="_Q4_0506_Mobile_Connections_v2 2" xfId="496"/>
    <cellStyle name="_Q4_0506_Mobile_Connections_v2 2 2" xfId="1639"/>
    <cellStyle name="_Q4_0506_Mobile_Connections_v2 3" xfId="497"/>
    <cellStyle name="_Q4_0506_Mobile_Connections_v2 4" xfId="498"/>
    <cellStyle name="_Q4_0506_Mobile_Connections_v2 5" xfId="499"/>
    <cellStyle name="_Q4_0506_Mobile_Connections_v2 6" xfId="500"/>
    <cellStyle name="_Q4_0506_Mobile_Connections_v2 7" xfId="501"/>
    <cellStyle name="_Q4_0506_Mobile_Connections_v2 8" xfId="502"/>
    <cellStyle name="_Q4_0506_Mobile_Connections_v2 9" xfId="503"/>
    <cellStyle name="_QPB 0708 V0.1 Issue 5.1 - Full Submission - 5th January 2007" xfId="1640"/>
    <cellStyle name="_QPB 0708 V0.1 Issue 6- Full Submission - 16th January 2007" xfId="1641"/>
    <cellStyle name="_QPB 0708 V0.1 Pre-Programmes - 4th December 2006" xfId="1642"/>
    <cellStyle name="_QPB 0910 Recharge workings 050209" xfId="1643"/>
    <cellStyle name="_QPB 0910 Recharge workings 090209" xfId="1644"/>
    <cellStyle name="_QPB 0910 Recharge workings 210109" xfId="1645"/>
    <cellStyle name="_QPB 0910 Recharge workings 220109" xfId="1646"/>
    <cellStyle name="_QPB EBITDA 06_07 - 08_09 master 9 January" xfId="504"/>
    <cellStyle name="_QPB EBITDA 06_07 - 08_09 master 9 January 2" xfId="505"/>
    <cellStyle name="_QPB EBITDA 06_07 - 08_09 master 9 January 3" xfId="506"/>
    <cellStyle name="_QPB EBITDA 06_07 - 08_09 master 9 January 4" xfId="507"/>
    <cellStyle name="_QPB EBITDA 06_07 - 08_09 v1" xfId="508"/>
    <cellStyle name="_QPB EBITDA 06_07 - 08_09 v1 2" xfId="509"/>
    <cellStyle name="_QPB EBITDA 06_07 - 08_09 v1 3" xfId="510"/>
    <cellStyle name="_QPB EBITDA 06_07 - 08_09 v1 4" xfId="511"/>
    <cellStyle name="_QPB OR schedules 15 1 07" xfId="1647"/>
    <cellStyle name="_QRF2 development deal" xfId="1648"/>
    <cellStyle name="_QRF2 inital view 030908" xfId="1649"/>
    <cellStyle name="_QRF2 marketing summary" xfId="1650"/>
    <cellStyle name="_QRF2 SMC orders WLR2 only V1" xfId="1234"/>
    <cellStyle name="_QRF3 Recharges" xfId="1651"/>
    <cellStyle name="_QRF3_Non-BT_WLR_Analysis_Pack_v1" xfId="1235"/>
    <cellStyle name="_QRF3_Withdrawal_Profile_DRAFT_v1" xfId="1236"/>
    <cellStyle name="_QRF3_Withdrawal_Profile_DRAFT_v1 (2)" xfId="1237"/>
    <cellStyle name="_QRF3_Withdrawal_Profile_DRAFT_v1 (2) 2" xfId="2248"/>
    <cellStyle name="_QRF3_Withdrawal_Profile_DRAFT_v1 2" xfId="2247"/>
    <cellStyle name="_QRF3_Withdrawal_Profile_DRAFT_v1 3" xfId="2210"/>
    <cellStyle name="_QRF3_Withdrawal_Profile_DRAFT_v1 4" xfId="2204"/>
    <cellStyle name="_QRF4 CS Recharges" xfId="1652"/>
    <cellStyle name="_QRF4 CS Recharges v3" xfId="1653"/>
    <cellStyle name="_QRF4 CS Recharges v4" xfId="1654"/>
    <cellStyle name="_QRF4 Internal WLR Rev Vols - Tims Template v3 (19-01-07)" xfId="1238"/>
    <cellStyle name="_QRF4_Non-BT_WLR_Analysis_Pack_v1" xfId="1239"/>
    <cellStyle name="_QRF4_Non-BT_WLR_Analysis_Pack_v2" xfId="1240"/>
    <cellStyle name="_quarterly active movement history v2 (2)" xfId="512"/>
    <cellStyle name="_quarterly active movement history v2 (2) 10" xfId="513"/>
    <cellStyle name="_quarterly active movement history v2 (2) 11" xfId="514"/>
    <cellStyle name="_quarterly active movement history v2 (2) 12" xfId="515"/>
    <cellStyle name="_quarterly active movement history v2 (2) 13" xfId="516"/>
    <cellStyle name="_quarterly active movement history v2 (2) 14" xfId="517"/>
    <cellStyle name="_quarterly active movement history v2 (2) 15" xfId="518"/>
    <cellStyle name="_quarterly active movement history v2 (2) 16" xfId="519"/>
    <cellStyle name="_quarterly active movement history v2 (2) 17" xfId="520"/>
    <cellStyle name="_quarterly active movement history v2 (2) 18" xfId="521"/>
    <cellStyle name="_quarterly active movement history v2 (2) 2" xfId="522"/>
    <cellStyle name="_quarterly active movement history v2 (2) 2 2" xfId="1655"/>
    <cellStyle name="_quarterly active movement history v2 (2) 3" xfId="523"/>
    <cellStyle name="_quarterly active movement history v2 (2) 4" xfId="524"/>
    <cellStyle name="_quarterly active movement history v2 (2) 5" xfId="525"/>
    <cellStyle name="_quarterly active movement history v2 (2) 6" xfId="526"/>
    <cellStyle name="_quarterly active movement history v2 (2) 7" xfId="527"/>
    <cellStyle name="_quarterly active movement history v2 (2) 8" xfId="528"/>
    <cellStyle name="_quarterly active movement history v2 (2) 9" xfId="529"/>
    <cellStyle name="_R 02" xfId="530"/>
    <cellStyle name="_R 02 2" xfId="531"/>
    <cellStyle name="_R 02 3" xfId="532"/>
    <cellStyle name="_R 02 4" xfId="533"/>
    <cellStyle name="_R 03" xfId="534"/>
    <cellStyle name="_R 03 2" xfId="535"/>
    <cellStyle name="_R 03 3" xfId="536"/>
    <cellStyle name="_R 03 4" xfId="537"/>
    <cellStyle name="_R 04" xfId="538"/>
    <cellStyle name="_R 04 2" xfId="539"/>
    <cellStyle name="_R 04 3" xfId="540"/>
    <cellStyle name="_R 04 4" xfId="541"/>
    <cellStyle name="_R 05" xfId="542"/>
    <cellStyle name="_R 05 2" xfId="543"/>
    <cellStyle name="_R 05 3" xfId="544"/>
    <cellStyle name="_R 05 4" xfId="545"/>
    <cellStyle name="_R 07" xfId="546"/>
    <cellStyle name="_R 07 2" xfId="547"/>
    <cellStyle name="_R 07 3" xfId="548"/>
    <cellStyle name="_R 07 4" xfId="549"/>
    <cellStyle name="_R 3" xfId="550"/>
    <cellStyle name="_R 3 2" xfId="551"/>
    <cellStyle name="_R 3 3" xfId="552"/>
    <cellStyle name="_R 3 4" xfId="553"/>
    <cellStyle name="_R V03" xfId="554"/>
    <cellStyle name="_R V03 2" xfId="555"/>
    <cellStyle name="_R V03 3" xfId="556"/>
    <cellStyle name="_R V03 4" xfId="557"/>
    <cellStyle name="_R V04" xfId="558"/>
    <cellStyle name="_R V04 2" xfId="559"/>
    <cellStyle name="_R V04 3" xfId="560"/>
    <cellStyle name="_R V04 4" xfId="561"/>
    <cellStyle name="_R900 Bronze_v2 0DRAFT_Complexity MIS - R Tinker" xfId="1241"/>
    <cellStyle name="_R900 Bronze_v2 0DRAFT_Complexity MIS - R Tinker 2" xfId="2249"/>
    <cellStyle name="_Rep QPB Programmes Draft2" xfId="1656"/>
    <cellStyle name="_Restatement summary June for Cost of Sales - Slice 134" xfId="1657"/>
    <cellStyle name="_Restatement summary June for Cost of Sales CPW" xfId="1658"/>
    <cellStyle name="_Retail Contact Volume Reduction Challenge - 0708" xfId="1659"/>
    <cellStyle name="_Retail Data Pack Q1 14jul06" xfId="562"/>
    <cellStyle name="_Retail Data Pack Q1 14jul06 2" xfId="563"/>
    <cellStyle name="_Retail Data Pack Q1 14jul06 3" xfId="564"/>
    <cellStyle name="_Retail Data Pack Q1 14jul06 4" xfId="565"/>
    <cellStyle name="_Retail Data Pack Q1 17jul06" xfId="566"/>
    <cellStyle name="_Retail Data Pack Q1 17jul06 2" xfId="567"/>
    <cellStyle name="_Retail Data Pack Q1 17jul06 3" xfId="568"/>
    <cellStyle name="_Retail Data Pack Q1 17jul06 4" xfId="569"/>
    <cellStyle name="_Retail Data Pack Q3 23jan07" xfId="570"/>
    <cellStyle name="_Retail Data Pack Q3 23jan07 2" xfId="571"/>
    <cellStyle name="_Retail Data Pack Q3 23jan07 3" xfId="572"/>
    <cellStyle name="_Retail Data Pack Q3 23jan07 4" xfId="573"/>
    <cellStyle name="_Retail Data Pack Q3 FINAL (2)" xfId="574"/>
    <cellStyle name="_Retail Data Pack Q3 FINAL (2) 2" xfId="575"/>
    <cellStyle name="_Retail Data Pack Q3 FINAL (2) 3" xfId="576"/>
    <cellStyle name="_Retail Data Pack Q3 FINAL (2) 4" xfId="577"/>
    <cellStyle name="_Retail Data Pack Q4 03may06" xfId="578"/>
    <cellStyle name="_Retail Data Pack Q4 03may06 2" xfId="579"/>
    <cellStyle name="_Retail Data Pack Q4 03may06 3" xfId="580"/>
    <cellStyle name="_Retail Data Pack Q4 03may06 4" xfId="581"/>
    <cellStyle name="_Retail Data Pack Q4 22mar07" xfId="582"/>
    <cellStyle name="_Retail Data Pack Q4 22mar07 2" xfId="583"/>
    <cellStyle name="_Retail Data Pack Q4 22mar07 3" xfId="584"/>
    <cellStyle name="_Retail Data Pack Q4 22mar07 4" xfId="585"/>
    <cellStyle name="_Retail Data Pack Q4 250406v3" xfId="586"/>
    <cellStyle name="_Retail Data Pack Q4 250406v3 2" xfId="587"/>
    <cellStyle name="_Retail Data Pack Q4 250406v3 3" xfId="588"/>
    <cellStyle name="_Retail Data Pack Q4 250406v3 4" xfId="589"/>
    <cellStyle name="_Retail Data Pack V3 Q1 17jul06" xfId="590"/>
    <cellStyle name="_Retail Data Pack V3 Q1 17jul06 2" xfId="591"/>
    <cellStyle name="_Retail Data Pack V3 Q1 17jul06 3" xfId="592"/>
    <cellStyle name="_Retail Data Pack V3 Q1 17jul06 4" xfId="593"/>
    <cellStyle name="_Retail KPIs" xfId="594"/>
    <cellStyle name="_Retail KPIs 10" xfId="595"/>
    <cellStyle name="_Retail KPIs 11" xfId="596"/>
    <cellStyle name="_Retail KPIs 12" xfId="597"/>
    <cellStyle name="_Retail KPIs 13" xfId="598"/>
    <cellStyle name="_Retail KPIs 2" xfId="599"/>
    <cellStyle name="_Retail KPIs 3" xfId="600"/>
    <cellStyle name="_Retail KPIs 4" xfId="601"/>
    <cellStyle name="_Retail KPIs 5" xfId="602"/>
    <cellStyle name="_Retail KPIs 6" xfId="603"/>
    <cellStyle name="_Retail KPIs 7" xfId="604"/>
    <cellStyle name="_Retail KPIs 8" xfId="605"/>
    <cellStyle name="_Retail KPIs 9" xfId="606"/>
    <cellStyle name="_Retail Q2 cost template Split 1010" xfId="607"/>
    <cellStyle name="_Retail Q2 cost template Split 1010 10" xfId="608"/>
    <cellStyle name="_Retail Q2 cost template Split 1010 11" xfId="609"/>
    <cellStyle name="_Retail Q2 cost template Split 1010 12" xfId="610"/>
    <cellStyle name="_Retail Q2 cost template Split 1010 13" xfId="611"/>
    <cellStyle name="_Retail Q2 cost template Split 1010 14" xfId="612"/>
    <cellStyle name="_Retail Q2 cost template Split 1010 15" xfId="613"/>
    <cellStyle name="_Retail Q2 cost template Split 1010 16" xfId="614"/>
    <cellStyle name="_Retail Q2 cost template Split 1010 17" xfId="615"/>
    <cellStyle name="_Retail Q2 cost template Split 1010 18" xfId="616"/>
    <cellStyle name="_Retail Q2 cost template Split 1010 2" xfId="617"/>
    <cellStyle name="_Retail Q2 cost template Split 1010 2 2" xfId="1660"/>
    <cellStyle name="_Retail Q2 cost template Split 1010 3" xfId="618"/>
    <cellStyle name="_Retail Q2 cost template Split 1010 4" xfId="619"/>
    <cellStyle name="_Retail Q2 cost template Split 1010 5" xfId="620"/>
    <cellStyle name="_Retail Q2 cost template Split 1010 6" xfId="621"/>
    <cellStyle name="_Retail Q2 cost template Split 1010 7" xfId="622"/>
    <cellStyle name="_Retail Q2 cost template Split 1010 8" xfId="623"/>
    <cellStyle name="_Retail Q2 cost template Split 1010 9" xfId="624"/>
    <cellStyle name="_Retail QPB template QRF4 v3" xfId="1661"/>
    <cellStyle name="_Retail V04" xfId="625"/>
    <cellStyle name="_Retail V04 2" xfId="626"/>
    <cellStyle name="_Retail V04 3" xfId="627"/>
    <cellStyle name="_Retail V04 4" xfId="628"/>
    <cellStyle name="_Retail V05" xfId="629"/>
    <cellStyle name="_Retail V05 2" xfId="630"/>
    <cellStyle name="_Retail V05 3" xfId="631"/>
    <cellStyle name="_Retail V05 4" xfId="632"/>
    <cellStyle name="_RetailYTD" xfId="1662"/>
    <cellStyle name="_Revenue and Volume template" xfId="1663"/>
    <cellStyle name="_Risk and Opp POP v QRF3" xfId="1242"/>
    <cellStyle name="_Risks and Opps P7 Revised 6 Nov" xfId="1243"/>
    <cellStyle name="_Roeburn Business Model v1.8" xfId="1664"/>
    <cellStyle name="_ROI MD Data Prioritisation 170205" xfId="633"/>
    <cellStyle name="_ROI MD Data Prioritisation 170205 2" xfId="634"/>
    <cellStyle name="_ROI MD Data Prioritisation 170205 3" xfId="635"/>
    <cellStyle name="_ROI MD Data Prioritisation 170205 4" xfId="636"/>
    <cellStyle name="_Sarbox Control Sheet" xfId="637"/>
    <cellStyle name="_Sarbox Control Sheet 10" xfId="638"/>
    <cellStyle name="_Sarbox Control Sheet 11" xfId="639"/>
    <cellStyle name="_Sarbox Control Sheet 12" xfId="640"/>
    <cellStyle name="_Sarbox Control Sheet 13" xfId="641"/>
    <cellStyle name="_Sarbox Control Sheet 14" xfId="642"/>
    <cellStyle name="_Sarbox Control Sheet 15" xfId="643"/>
    <cellStyle name="_Sarbox Control Sheet 16" xfId="644"/>
    <cellStyle name="_Sarbox Control Sheet 17" xfId="645"/>
    <cellStyle name="_Sarbox Control Sheet 18" xfId="646"/>
    <cellStyle name="_Sarbox Control Sheet 2" xfId="647"/>
    <cellStyle name="_Sarbox Control Sheet 2 2" xfId="1665"/>
    <cellStyle name="_Sarbox Control Sheet 3" xfId="648"/>
    <cellStyle name="_Sarbox Control Sheet 4" xfId="649"/>
    <cellStyle name="_Sarbox Control Sheet 5" xfId="650"/>
    <cellStyle name="_Sarbox Control Sheet 6" xfId="651"/>
    <cellStyle name="_Sarbox Control Sheet 7" xfId="652"/>
    <cellStyle name="_Sarbox Control Sheet 8" xfId="653"/>
    <cellStyle name="_Sarbox Control Sheet 9" xfId="654"/>
    <cellStyle name="_Seating Capacity - with attrition &amp; recruitment.xls Chart 1" xfId="1666"/>
    <cellStyle name="_Seating Capacity - with attrition &amp; recruitment.xls Chart 1-1" xfId="1667"/>
    <cellStyle name="_Seating Capacity Template" xfId="1668"/>
    <cellStyle name="_SGA" xfId="655"/>
    <cellStyle name="_SGA 2" xfId="656"/>
    <cellStyle name="_SGA 3" xfId="657"/>
    <cellStyle name="_SGA 4" xfId="658"/>
    <cellStyle name="_SGA movements summary QRF2" xfId="1669"/>
    <cellStyle name="_SGA Template (2)" xfId="1670"/>
    <cellStyle name="_SLFlash Labour Report P8 0708WD4" xfId="1671"/>
    <cellStyle name="_SMC (8)" xfId="1244"/>
    <cellStyle name="_smc (9)" xfId="1245"/>
    <cellStyle name="_SMC 21CN Faults 0708" xfId="1246"/>
    <cellStyle name="_SMC 21CN Faults 0708 2" xfId="2250"/>
    <cellStyle name="_SMPF new provide volume increase - Group align" xfId="1247"/>
    <cellStyle name="_SP&amp;M_Risks&amp;Opps_Against_QRF2_(02-10-09)v2" xfId="1248"/>
    <cellStyle name="_SSI Dashboard Feb07" xfId="1672"/>
    <cellStyle name="_SSI Dashboard Feb07_Pegasus v11" xfId="1673"/>
    <cellStyle name="_SSO Cost-Benefit v11 041007" xfId="1674"/>
    <cellStyle name="_SSO Cost-Benefit v11 041007_Pegasus v11" xfId="1675"/>
    <cellStyle name="_statements (version 1)" xfId="1676"/>
    <cellStyle name="_Stock P8 Balance Sheet" xfId="1677"/>
    <cellStyle name="_Stour Business Model v1.8" xfId="1678"/>
    <cellStyle name="_Stour Business Model v1.8_Pegasus v11" xfId="1679"/>
    <cellStyle name="_Stour Business Model v2.3" xfId="1680"/>
    <cellStyle name="_Stour Business Model v2.3_Pegasus v11" xfId="1681"/>
    <cellStyle name="_Strat Plan _QPB (Nov 28th Submission) templates" xfId="1682"/>
    <cellStyle name="_Strat Plan Scenario 5b1" xfId="1683"/>
    <cellStyle name="_Strat Plan Scenario 5d BU base case template" xfId="1684"/>
    <cellStyle name="_Strat Plan Schedules - BT Business" xfId="1685"/>
    <cellStyle name="_Strat Plan Schedules - BT Business_Pegasus v11" xfId="1686"/>
    <cellStyle name="_Summary Info" xfId="659"/>
    <cellStyle name="_Summary of Group requirements" xfId="1687"/>
    <cellStyle name="_Summary of Group requirements1" xfId="1688"/>
    <cellStyle name="_tasktimes dataslides031106v3 Kam" xfId="1249"/>
    <cellStyle name="_tasktimes dataslides031106v3 Kam 2" xfId="2251"/>
    <cellStyle name="_TCA map comparison" xfId="660"/>
    <cellStyle name="_TCA map comparison 2" xfId="2212"/>
    <cellStyle name="_Template" xfId="1250"/>
    <cellStyle name="_Template_input_BB_v2" xfId="1689"/>
    <cellStyle name="_TLC P12-CS Meeting-Final" xfId="1690"/>
    <cellStyle name="_Total volumes with high bills and FAQs 150307" xfId="1691"/>
    <cellStyle name="_Total volumes with high bills and FAQs 150307_Pegasus v11" xfId="1692"/>
    <cellStyle name="_Total volumes with high bills and FAQs 190107" xfId="1693"/>
    <cellStyle name="_Total volumes with high bills and FAQs 190107_Pegasus v11" xfId="1694"/>
    <cellStyle name="_Total volumes with normal bills and FAQs 100107- ajp" xfId="1695"/>
    <cellStyle name="_Total volumes with normal bills and FAQs 100107- ajp_Pegasus v11" xfId="1696"/>
    <cellStyle name="_vr programme dashboard template 040507" xfId="1697"/>
    <cellStyle name="_Weekly LLU volume graphs v0.1" xfId="1251"/>
    <cellStyle name="_Weekly LLU volume graphs v0.1 2" xfId="2252"/>
    <cellStyle name="_Weekly LLU volume graphs v0.2" xfId="1252"/>
    <cellStyle name="_Weekly LLU volume graphs v0.2 2" xfId="2253"/>
    <cellStyle name="_WHS P x V P07 v1" xfId="661"/>
    <cellStyle name="_WHS P x V P07 v1 2" xfId="2213"/>
    <cellStyle name="_Wk16" xfId="1253"/>
    <cellStyle name="_WLR Internal TS Forecast 1.5" xfId="1254"/>
    <cellStyle name="_WLR QRF1 Risks Ops (11.08.08)v1" xfId="1255"/>
    <cellStyle name="_WLR Revenue Vols Ready Reckoner Ext V1.0" xfId="1256"/>
    <cellStyle name="_WLR3 forecast for Bus Planning QRF4 V 1" xfId="1257"/>
    <cellStyle name="_WLR3 PSTN Assurance model v1 4" xfId="1258"/>
    <cellStyle name="_WLR3 volume summary 060207 v2.1" xfId="1259"/>
    <cellStyle name="_Work Package View" xfId="1698"/>
    <cellStyle name="_Work Package View_Pegasus v11" xfId="1699"/>
    <cellStyle name="_YOA Business Model v1.21" xfId="1700"/>
    <cellStyle name="_Zanzibar_3 Numbers Buildv7" xfId="1701"/>
    <cellStyle name="_Zanzibar_3 Numbers Buildv8AGV2 (3)" xfId="1702"/>
    <cellStyle name="=C:\WINNT\SYSTEM32\COMMAND.COM" xfId="662"/>
    <cellStyle name="=C:\WINNT\SYSTEM32\COMMAND.COM 10" xfId="663"/>
    <cellStyle name="=C:\WINNT\SYSTEM32\COMMAND.COM 11" xfId="664"/>
    <cellStyle name="=C:\WINNT\SYSTEM32\COMMAND.COM 12" xfId="665"/>
    <cellStyle name="=C:\WINNT\SYSTEM32\COMMAND.COM 13" xfId="666"/>
    <cellStyle name="=C:\WINNT\SYSTEM32\COMMAND.COM 14" xfId="667"/>
    <cellStyle name="=C:\WINNT\SYSTEM32\COMMAND.COM 15" xfId="668"/>
    <cellStyle name="=C:\WINNT\SYSTEM32\COMMAND.COM 16" xfId="669"/>
    <cellStyle name="=C:\WINNT\SYSTEM32\COMMAND.COM 17" xfId="670"/>
    <cellStyle name="=C:\WINNT\SYSTEM32\COMMAND.COM 18" xfId="671"/>
    <cellStyle name="=C:\WINNT\SYSTEM32\COMMAND.COM 2" xfId="672"/>
    <cellStyle name="=C:\WINNT\SYSTEM32\COMMAND.COM 2 2" xfId="1703"/>
    <cellStyle name="=C:\WINNT\SYSTEM32\COMMAND.COM 3" xfId="673"/>
    <cellStyle name="=C:\WINNT\SYSTEM32\COMMAND.COM 4" xfId="674"/>
    <cellStyle name="=C:\WINNT\SYSTEM32\COMMAND.COM 5" xfId="675"/>
    <cellStyle name="=C:\WINNT\SYSTEM32\COMMAND.COM 6" xfId="676"/>
    <cellStyle name="=C:\WINNT\SYSTEM32\COMMAND.COM 7" xfId="677"/>
    <cellStyle name="=C:\WINNT\SYSTEM32\COMMAND.COM 8" xfId="678"/>
    <cellStyle name="=C:\WINNT\SYSTEM32\COMMAND.COM 9" xfId="679"/>
    <cellStyle name="=C:\WINNT35\SYSTEM32\COMMAND.COM" xfId="680"/>
    <cellStyle name="=C:\WINNT35\SYSTEM32\COMMAND.COM 2" xfId="1704"/>
    <cellStyle name="0,0_x000a__x000a_NA_x000a__x000a_" xfId="681"/>
    <cellStyle name="0,0_x000d__x000a_NA_x000d__x000a_" xfId="682"/>
    <cellStyle name="0DP bkt" xfId="1705"/>
    <cellStyle name="15.2" xfId="683"/>
    <cellStyle name="20% - Accent1 2" xfId="684"/>
    <cellStyle name="20% - Accent2 2" xfId="685"/>
    <cellStyle name="20% - Accent3 2" xfId="686"/>
    <cellStyle name="20% - Accent4 2" xfId="687"/>
    <cellStyle name="20% - Accent5 2" xfId="688"/>
    <cellStyle name="20% - Accent6 2" xfId="689"/>
    <cellStyle name="40% - Accent1 2" xfId="690"/>
    <cellStyle name="40% - Accent2 2" xfId="691"/>
    <cellStyle name="40% - Accent3 2" xfId="692"/>
    <cellStyle name="40% - Accent4 2" xfId="693"/>
    <cellStyle name="40% - Accent5 2" xfId="694"/>
    <cellStyle name="40% - Accent6 2" xfId="695"/>
    <cellStyle name="60% - Accent1 2" xfId="696"/>
    <cellStyle name="60% - Accent2 2" xfId="697"/>
    <cellStyle name="60% - Accent3 2" xfId="698"/>
    <cellStyle name="60% - Accent4 2" xfId="699"/>
    <cellStyle name="60% - Accent5 2" xfId="700"/>
    <cellStyle name="60% - Accent6 2" xfId="701"/>
    <cellStyle name="Accent1" xfId="2193" builtinId="29"/>
    <cellStyle name="Accent1 - 20%" xfId="1260"/>
    <cellStyle name="Accent1 - 40%" xfId="1261"/>
    <cellStyle name="Accent1 - 60%" xfId="1262"/>
    <cellStyle name="Accent1 2" xfId="702"/>
    <cellStyle name="Accent1 3" xfId="1381"/>
    <cellStyle name="Accent1 4" xfId="1706"/>
    <cellStyle name="Accent1 5" xfId="1707"/>
    <cellStyle name="Accent1 6" xfId="1708"/>
    <cellStyle name="Accent1 7" xfId="1709"/>
    <cellStyle name="Accent2 - 20%" xfId="1263"/>
    <cellStyle name="Accent2 - 40%" xfId="1264"/>
    <cellStyle name="Accent2 - 60%" xfId="1265"/>
    <cellStyle name="Accent2 2" xfId="703"/>
    <cellStyle name="Accent2 3" xfId="1382"/>
    <cellStyle name="Accent2 4" xfId="1710"/>
    <cellStyle name="Accent2 5" xfId="1711"/>
    <cellStyle name="Accent2 6" xfId="1712"/>
    <cellStyle name="Accent2 7" xfId="1713"/>
    <cellStyle name="Accent3 - 20%" xfId="1266"/>
    <cellStyle name="Accent3 - 40%" xfId="1267"/>
    <cellStyle name="Accent3 - 60%" xfId="1268"/>
    <cellStyle name="Accent3 2" xfId="704"/>
    <cellStyle name="Accent3 3" xfId="1383"/>
    <cellStyle name="Accent3 4" xfId="1714"/>
    <cellStyle name="Accent3 5" xfId="1715"/>
    <cellStyle name="Accent3 6" xfId="1716"/>
    <cellStyle name="Accent3 7" xfId="1717"/>
    <cellStyle name="Accent4 - 20%" xfId="1269"/>
    <cellStyle name="Accent4 - 40%" xfId="1270"/>
    <cellStyle name="Accent4 - 60%" xfId="1271"/>
    <cellStyle name="Accent4 2" xfId="705"/>
    <cellStyle name="Accent4 3" xfId="1384"/>
    <cellStyle name="Accent4 4" xfId="1718"/>
    <cellStyle name="Accent4 5" xfId="1719"/>
    <cellStyle name="Accent4 6" xfId="1720"/>
    <cellStyle name="Accent4 7" xfId="1721"/>
    <cellStyle name="Accent5 - 20%" xfId="1272"/>
    <cellStyle name="Accent5 - 40%" xfId="1273"/>
    <cellStyle name="Accent5 - 60%" xfId="1274"/>
    <cellStyle name="Accent5 2" xfId="706"/>
    <cellStyle name="Accent5 3" xfId="1385"/>
    <cellStyle name="Accent5 4" xfId="1722"/>
    <cellStyle name="Accent5 5" xfId="1723"/>
    <cellStyle name="Accent5 6" xfId="1724"/>
    <cellStyle name="Accent5 7" xfId="1725"/>
    <cellStyle name="Accent6 - 20%" xfId="1275"/>
    <cellStyle name="Accent6 - 40%" xfId="1276"/>
    <cellStyle name="Accent6 - 60%" xfId="1277"/>
    <cellStyle name="Accent6 2" xfId="707"/>
    <cellStyle name="Accent6 3" xfId="1386"/>
    <cellStyle name="Accent6 4" xfId="1726"/>
    <cellStyle name="Accent6 5" xfId="1727"/>
    <cellStyle name="Accent6 6" xfId="1728"/>
    <cellStyle name="Accent6 7" xfId="1729"/>
    <cellStyle name="ÅëÈ­ [0]_laroux" xfId="708"/>
    <cellStyle name="ÅëÈ­_laroux" xfId="709"/>
    <cellStyle name="arial 7" xfId="1730"/>
    <cellStyle name="arial 7 2" xfId="1731"/>
    <cellStyle name="ÄÞ¸¶ [0]_laroux" xfId="710"/>
    <cellStyle name="ÄÞ¸¶_laroux" xfId="711"/>
    <cellStyle name="Bad 2" xfId="712"/>
    <cellStyle name="BlankZero" xfId="713"/>
    <cellStyle name="BlankZero 2" xfId="714"/>
    <cellStyle name="BlankZero 3" xfId="715"/>
    <cellStyle name="BlankZero 4" xfId="716"/>
    <cellStyle name="Body" xfId="717"/>
    <cellStyle name="BoldItalic" xfId="1278"/>
    <cellStyle name="bottom dbl" xfId="1732"/>
    <cellStyle name="Ç¥ÁØ_ÀÎÀç°³¹ß¿ø" xfId="718"/>
    <cellStyle name="Calc" xfId="719"/>
    <cellStyle name="Calc - Blue" xfId="1280"/>
    <cellStyle name="Calc - Feed" xfId="1281"/>
    <cellStyle name="Calc - Green" xfId="1282"/>
    <cellStyle name="Calc - Grey" xfId="1283"/>
    <cellStyle name="Calc - Light" xfId="1284"/>
    <cellStyle name="Calc - Light White" xfId="1285"/>
    <cellStyle name="Calc - White" xfId="1286"/>
    <cellStyle name="Calc - White Light" xfId="1287"/>
    <cellStyle name="Calc - White_AOP Budget Bible 211105 v1" xfId="1288"/>
    <cellStyle name="Calc 2" xfId="1279"/>
    <cellStyle name="Calc Currency (0)" xfId="720"/>
    <cellStyle name="Calc Currency (0) 10" xfId="721"/>
    <cellStyle name="Calc Currency (0) 11" xfId="722"/>
    <cellStyle name="Calc Currency (0) 12" xfId="723"/>
    <cellStyle name="Calc Currency (0) 13" xfId="724"/>
    <cellStyle name="Calc Currency (0) 14" xfId="725"/>
    <cellStyle name="Calc Currency (0) 15" xfId="726"/>
    <cellStyle name="Calc Currency (0) 16" xfId="727"/>
    <cellStyle name="Calc Currency (0) 17" xfId="728"/>
    <cellStyle name="Calc Currency (0) 18" xfId="729"/>
    <cellStyle name="Calc Currency (0) 2" xfId="730"/>
    <cellStyle name="Calc Currency (0) 2 2" xfId="1733"/>
    <cellStyle name="Calc Currency (0) 3" xfId="731"/>
    <cellStyle name="Calc Currency (0) 4" xfId="732"/>
    <cellStyle name="Calc Currency (0) 5" xfId="733"/>
    <cellStyle name="Calc Currency (0) 6" xfId="734"/>
    <cellStyle name="Calc Currency (0) 7" xfId="735"/>
    <cellStyle name="Calc Currency (0) 8" xfId="736"/>
    <cellStyle name="Calc Currency (0) 9" xfId="737"/>
    <cellStyle name="Calc Currency (2)" xfId="1734"/>
    <cellStyle name="Calc Percent (0)" xfId="1735"/>
    <cellStyle name="Calc Percent (1)" xfId="1736"/>
    <cellStyle name="Calc Percent (2)" xfId="1737"/>
    <cellStyle name="Calc Units (0)" xfId="1738"/>
    <cellStyle name="Calc Units (1)" xfId="1739"/>
    <cellStyle name="Calc Units (2)" xfId="1740"/>
    <cellStyle name="Calc White" xfId="1289"/>
    <cellStyle name="Calc_%" xfId="738"/>
    <cellStyle name="Calculated" xfId="1741"/>
    <cellStyle name="Calculation 10" xfId="739"/>
    <cellStyle name="Calculation 10 2" xfId="1742"/>
    <cellStyle name="Calculation 11" xfId="740"/>
    <cellStyle name="Calculation 11 2" xfId="1743"/>
    <cellStyle name="Calculation 12" xfId="741"/>
    <cellStyle name="Calculation 12 2" xfId="1744"/>
    <cellStyle name="Calculation 13" xfId="742"/>
    <cellStyle name="Calculation 13 2" xfId="1745"/>
    <cellStyle name="Calculation 14" xfId="743"/>
    <cellStyle name="Calculation 14 2" xfId="1746"/>
    <cellStyle name="Calculation 15" xfId="744"/>
    <cellStyle name="Calculation 15 2" xfId="1747"/>
    <cellStyle name="Calculation 16" xfId="745"/>
    <cellStyle name="Calculation 16 2" xfId="1748"/>
    <cellStyle name="Calculation 17" xfId="1749"/>
    <cellStyle name="Calculation 2" xfId="746"/>
    <cellStyle name="Calculation 2 2" xfId="1750"/>
    <cellStyle name="Calculation 3" xfId="747"/>
    <cellStyle name="Calculation 3 2" xfId="1751"/>
    <cellStyle name="Calculation 4" xfId="748"/>
    <cellStyle name="Calculation 4 2" xfId="1752"/>
    <cellStyle name="Calculation 5" xfId="749"/>
    <cellStyle name="Calculation 5 2" xfId="1753"/>
    <cellStyle name="Calculation 6" xfId="750"/>
    <cellStyle name="Calculation 6 2" xfId="1754"/>
    <cellStyle name="Calculation 7" xfId="751"/>
    <cellStyle name="Calculation 7 2" xfId="1755"/>
    <cellStyle name="Calculation 8" xfId="752"/>
    <cellStyle name="Calculation 8 2" xfId="1756"/>
    <cellStyle name="Calculation 9" xfId="753"/>
    <cellStyle name="Calculation 9 2" xfId="1757"/>
    <cellStyle name="category" xfId="1758"/>
    <cellStyle name="check" xfId="1290"/>
    <cellStyle name="Check Cell 2" xfId="754"/>
    <cellStyle name="Clear" xfId="755"/>
    <cellStyle name="Column Heading" xfId="1759"/>
    <cellStyle name="Column Heading 2" xfId="1760"/>
    <cellStyle name="Column label" xfId="1761"/>
    <cellStyle name="ColumnAttributeAbovePrompt" xfId="1762"/>
    <cellStyle name="ColumnAttributePrompt" xfId="1763"/>
    <cellStyle name="ColumnAttributeValue" xfId="1764"/>
    <cellStyle name="ColumnHeadingPrompt" xfId="1765"/>
    <cellStyle name="ColumnHeadingValue" xfId="1766"/>
    <cellStyle name="Comma" xfId="1410" builtinId="3"/>
    <cellStyle name="Comma  - Style1" xfId="756"/>
    <cellStyle name="Comma  - Style1 2" xfId="1292"/>
    <cellStyle name="Comma  - Style2" xfId="757"/>
    <cellStyle name="Comma  - Style2 2" xfId="1293"/>
    <cellStyle name="Comma  - Style3" xfId="758"/>
    <cellStyle name="Comma  - Style3 2" xfId="1294"/>
    <cellStyle name="Comma  - Style4" xfId="759"/>
    <cellStyle name="Comma  - Style4 2" xfId="1295"/>
    <cellStyle name="Comma  - Style5" xfId="760"/>
    <cellStyle name="Comma  - Style5 2" xfId="1296"/>
    <cellStyle name="Comma  - Style6" xfId="761"/>
    <cellStyle name="Comma  - Style6 2" xfId="1297"/>
    <cellStyle name="Comma  - Style7" xfId="762"/>
    <cellStyle name="Comma  - Style7 2" xfId="1298"/>
    <cellStyle name="Comma  - Style8" xfId="763"/>
    <cellStyle name="Comma  - Style8 2" xfId="1299"/>
    <cellStyle name="Comma [00]" xfId="1767"/>
    <cellStyle name="comma [1]" xfId="764"/>
    <cellStyle name="comma [1] 2" xfId="765"/>
    <cellStyle name="comma [1] 3" xfId="766"/>
    <cellStyle name="comma [1] 4" xfId="767"/>
    <cellStyle name="Comma 0" xfId="1300"/>
    <cellStyle name="Comma 0*" xfId="1301"/>
    <cellStyle name="Comma 0_Board Presentation Back Up v3.3" xfId="1302"/>
    <cellStyle name="Comma 10" xfId="768"/>
    <cellStyle name="Comma 10 2" xfId="1768"/>
    <cellStyle name="Comma 10 2 2" xfId="2267"/>
    <cellStyle name="Comma 10 3" xfId="2214"/>
    <cellStyle name="Comma 11" xfId="769"/>
    <cellStyle name="Comma 11 2" xfId="1769"/>
    <cellStyle name="Comma 11 2 2" xfId="2268"/>
    <cellStyle name="Comma 11 3" xfId="2215"/>
    <cellStyle name="Comma 12" xfId="770"/>
    <cellStyle name="Comma 12 2" xfId="1770"/>
    <cellStyle name="Comma 12 2 2" xfId="2269"/>
    <cellStyle name="Comma 12 3" xfId="2216"/>
    <cellStyle name="Comma 13" xfId="4"/>
    <cellStyle name="Comma 13 2" xfId="2197"/>
    <cellStyle name="Comma 13 3" xfId="2199"/>
    <cellStyle name="Comma 14" xfId="771"/>
    <cellStyle name="Comma 14 2" xfId="2217"/>
    <cellStyle name="Comma 15" xfId="772"/>
    <cellStyle name="Comma 15 2" xfId="2218"/>
    <cellStyle name="Comma 16" xfId="1161"/>
    <cellStyle name="Comma 16 2" xfId="2236"/>
    <cellStyle name="Comma 17" xfId="1160"/>
    <cellStyle name="Comma 17 2" xfId="2235"/>
    <cellStyle name="Comma 18" xfId="1162"/>
    <cellStyle name="Comma 18 2" xfId="2237"/>
    <cellStyle name="Comma 19" xfId="1159"/>
    <cellStyle name="Comma 19 2" xfId="2234"/>
    <cellStyle name="Comma 2" xfId="773"/>
    <cellStyle name="Comma 2 2" xfId="1303"/>
    <cellStyle name="Comma 2 2 2" xfId="1771"/>
    <cellStyle name="Comma 2 2 2 2" xfId="2270"/>
    <cellStyle name="Comma 2 3" xfId="1772"/>
    <cellStyle name="Comma 2 3 2" xfId="2271"/>
    <cellStyle name="Comma 2 4" xfId="1773"/>
    <cellStyle name="Comma 2 4 2" xfId="2272"/>
    <cellStyle name="Comma 2 5" xfId="2219"/>
    <cellStyle name="Comma 20" xfId="1163"/>
    <cellStyle name="Comma 20 2" xfId="2238"/>
    <cellStyle name="Comma 21" xfId="1158"/>
    <cellStyle name="Comma 21 2" xfId="2233"/>
    <cellStyle name="Comma 22" xfId="1164"/>
    <cellStyle name="Comma 22 2" xfId="2239"/>
    <cellStyle name="Comma 23" xfId="1157"/>
    <cellStyle name="Comma 23 2" xfId="2232"/>
    <cellStyle name="Comma 24" xfId="1165"/>
    <cellStyle name="Comma 24 2" xfId="2240"/>
    <cellStyle name="Comma 25" xfId="1156"/>
    <cellStyle name="Comma 25 2" xfId="2231"/>
    <cellStyle name="Comma 26" xfId="1166"/>
    <cellStyle name="Comma 26 2" xfId="2241"/>
    <cellStyle name="Comma 27" xfId="1291"/>
    <cellStyle name="Comma 27 2" xfId="2254"/>
    <cellStyle name="Comma 28" xfId="1395"/>
    <cellStyle name="Comma 28 2" xfId="2261"/>
    <cellStyle name="Comma 29" xfId="1394"/>
    <cellStyle name="Comma 29 2" xfId="2260"/>
    <cellStyle name="Comma 3" xfId="774"/>
    <cellStyle name="Comma 3 2" xfId="1304"/>
    <cellStyle name="Comma 3 2 2" xfId="1774"/>
    <cellStyle name="Comma 3 2 2 2" xfId="2273"/>
    <cellStyle name="Comma 3 2 3" xfId="2255"/>
    <cellStyle name="Comma 3 3" xfId="1775"/>
    <cellStyle name="Comma 3 3 2" xfId="2274"/>
    <cellStyle name="Comma 3 4" xfId="1776"/>
    <cellStyle name="Comma 3 4 2" xfId="2275"/>
    <cellStyle name="Comma 3 5" xfId="2220"/>
    <cellStyle name="Comma 30" xfId="1399"/>
    <cellStyle name="Comma 30 2" xfId="2263"/>
    <cellStyle name="Comma 31" xfId="1398"/>
    <cellStyle name="Comma 31 2" xfId="2262"/>
    <cellStyle name="Comma 32" xfId="1403"/>
    <cellStyle name="Comma 32 2" xfId="2264"/>
    <cellStyle name="Comma 33" xfId="1391"/>
    <cellStyle name="Comma 33 2" xfId="2259"/>
    <cellStyle name="Comma 34" xfId="1390"/>
    <cellStyle name="Comma 34 2" xfId="2258"/>
    <cellStyle name="Comma 35" xfId="1777"/>
    <cellStyle name="Comma 35 2" xfId="2276"/>
    <cellStyle name="Comma 36" xfId="9"/>
    <cellStyle name="Comma 36 10" xfId="2200"/>
    <cellStyle name="Comma 36 2" xfId="15"/>
    <cellStyle name="Comma 36 2 2" xfId="1778"/>
    <cellStyle name="Comma 36 2 2 2" xfId="1779"/>
    <cellStyle name="Comma 36 2 2 2 2" xfId="2278"/>
    <cellStyle name="Comma 36 2 2 3" xfId="1780"/>
    <cellStyle name="Comma 36 2 2 3 2" xfId="2279"/>
    <cellStyle name="Comma 36 2 2 4" xfId="2277"/>
    <cellStyle name="Comma 36 2 3" xfId="1781"/>
    <cellStyle name="Comma 36 2 3 2" xfId="2280"/>
    <cellStyle name="Comma 36 2 4" xfId="1782"/>
    <cellStyle name="Comma 36 2 4 2" xfId="2281"/>
    <cellStyle name="Comma 36 2 5" xfId="2201"/>
    <cellStyle name="Comma 36 3" xfId="1407"/>
    <cellStyle name="Comma 36 3 2" xfId="1783"/>
    <cellStyle name="Comma 36 3 2 2" xfId="1784"/>
    <cellStyle name="Comma 36 3 2 2 2" xfId="2283"/>
    <cellStyle name="Comma 36 3 2 3" xfId="1785"/>
    <cellStyle name="Comma 36 3 2 3 2" xfId="2284"/>
    <cellStyle name="Comma 36 3 2 4" xfId="2282"/>
    <cellStyle name="Comma 36 3 3" xfId="1786"/>
    <cellStyle name="Comma 36 3 3 2" xfId="2285"/>
    <cellStyle name="Comma 36 3 4" xfId="1787"/>
    <cellStyle name="Comma 36 3 4 2" xfId="2286"/>
    <cellStyle name="Comma 36 3 5" xfId="2198"/>
    <cellStyle name="Comma 36 3 6" xfId="2265"/>
    <cellStyle name="Comma 36 4" xfId="1788"/>
    <cellStyle name="Comma 36 4 2" xfId="1789"/>
    <cellStyle name="Comma 36 4 2 2" xfId="2288"/>
    <cellStyle name="Comma 36 4 3" xfId="1790"/>
    <cellStyle name="Comma 36 4 3 2" xfId="2289"/>
    <cellStyle name="Comma 36 4 4" xfId="2287"/>
    <cellStyle name="Comma 36 5" xfId="1791"/>
    <cellStyle name="Comma 36 5 2" xfId="2195"/>
    <cellStyle name="Comma 36 5 3" xfId="2290"/>
    <cellStyle name="Comma 36 6" xfId="1792"/>
    <cellStyle name="Comma 36 6 2" xfId="2291"/>
    <cellStyle name="Comma 36 7" xfId="1793"/>
    <cellStyle name="Comma 36 7 2" xfId="2292"/>
    <cellStyle name="Comma 36 8" xfId="1794"/>
    <cellStyle name="Comma 36 8 2" xfId="2293"/>
    <cellStyle name="Comma 36 9" xfId="1795"/>
    <cellStyle name="Comma 36 9 2" xfId="2294"/>
    <cellStyle name="Comma 37" xfId="1796"/>
    <cellStyle name="Comma 37 2" xfId="2295"/>
    <cellStyle name="Comma 38" xfId="1797"/>
    <cellStyle name="Comma 38 2" xfId="2296"/>
    <cellStyle name="Comma 39" xfId="1798"/>
    <cellStyle name="Comma 39 2" xfId="2297"/>
    <cellStyle name="Comma 4" xfId="775"/>
    <cellStyle name="Comma 4 2" xfId="1305"/>
    <cellStyle name="Comma 4 2 2" xfId="2256"/>
    <cellStyle name="Comma 4 3" xfId="1799"/>
    <cellStyle name="Comma 4 3 2" xfId="2298"/>
    <cellStyle name="Comma 4 4" xfId="2221"/>
    <cellStyle name="Comma 40" xfId="1800"/>
    <cellStyle name="Comma 40 2" xfId="2299"/>
    <cellStyle name="Comma 41" xfId="1801"/>
    <cellStyle name="Comma 41 2" xfId="2300"/>
    <cellStyle name="Comma 42" xfId="1802"/>
    <cellStyle name="Comma 42 2" xfId="2301"/>
    <cellStyle name="Comma 43" xfId="1803"/>
    <cellStyle name="Comma 43 2" xfId="2302"/>
    <cellStyle name="Comma 44" xfId="1804"/>
    <cellStyle name="Comma 44 2" xfId="2303"/>
    <cellStyle name="Comma 45" xfId="1805"/>
    <cellStyle name="Comma 45 2" xfId="2304"/>
    <cellStyle name="Comma 46" xfId="1806"/>
    <cellStyle name="Comma 46 2" xfId="2305"/>
    <cellStyle name="Comma 47" xfId="1807"/>
    <cellStyle name="Comma 47 2" xfId="2306"/>
    <cellStyle name="Comma 48" xfId="1808"/>
    <cellStyle name="Comma 49" xfId="1809"/>
    <cellStyle name="Comma 5" xfId="776"/>
    <cellStyle name="Comma 5 2" xfId="1810"/>
    <cellStyle name="Comma 5 2 2" xfId="2307"/>
    <cellStyle name="Comma 5 3" xfId="2222"/>
    <cellStyle name="Comma 50" xfId="1811"/>
    <cellStyle name="Comma 51" xfId="1812"/>
    <cellStyle name="Comma 52" xfId="1813"/>
    <cellStyle name="Comma 52 2" xfId="2308"/>
    <cellStyle name="Comma 53" xfId="2196"/>
    <cellStyle name="Comma 6" xfId="777"/>
    <cellStyle name="Comma 6 2" xfId="1814"/>
    <cellStyle name="Comma 6 3" xfId="2223"/>
    <cellStyle name="Comma 7" xfId="778"/>
    <cellStyle name="Comma 7 2" xfId="1815"/>
    <cellStyle name="Comma 7 2 2" xfId="2309"/>
    <cellStyle name="Comma 7 3" xfId="2224"/>
    <cellStyle name="Comma 8" xfId="779"/>
    <cellStyle name="Comma 8 2" xfId="1816"/>
    <cellStyle name="Comma 8 2 2" xfId="2310"/>
    <cellStyle name="Comma 8 3" xfId="2225"/>
    <cellStyle name="Comma 9" xfId="780"/>
    <cellStyle name="Comma 9 2" xfId="2226"/>
    <cellStyle name="Comma2 [0]" xfId="781"/>
    <cellStyle name="Comma2 [0] 2" xfId="782"/>
    <cellStyle name="Comma2 [0] 3" xfId="783"/>
    <cellStyle name="Comma2 [0] 4" xfId="784"/>
    <cellStyle name="CommaRounded" xfId="785"/>
    <cellStyle name="CommaRounded 2" xfId="786"/>
    <cellStyle name="CommaRounded 3" xfId="787"/>
    <cellStyle name="CommaRounded 4" xfId="788"/>
    <cellStyle name="Copied" xfId="789"/>
    <cellStyle name="Copied 2" xfId="790"/>
    <cellStyle name="Copied 3" xfId="791"/>
    <cellStyle name="cur2" xfId="1817"/>
    <cellStyle name="Currency" xfId="2328" builtinId="4"/>
    <cellStyle name="Currency - £" xfId="1818"/>
    <cellStyle name="Currency - £ - sub-total" xfId="1819"/>
    <cellStyle name="Currency - £ - total" xfId="1820"/>
    <cellStyle name="Currency - no ()" xfId="1821"/>
    <cellStyle name="Currency [00]" xfId="1822"/>
    <cellStyle name="Currency 0" xfId="1306"/>
    <cellStyle name="Currency 2" xfId="1307"/>
    <cellStyle name="Currency 2 2" xfId="1823"/>
    <cellStyle name="Currency 2 2 2" xfId="2311"/>
    <cellStyle name="Currency 2 3" xfId="1824"/>
    <cellStyle name="Currency 2 3 2" xfId="2312"/>
    <cellStyle name="Currency 2 4" xfId="1825"/>
    <cellStyle name="Currency 2 4 2" xfId="2313"/>
    <cellStyle name="Currency 3" xfId="1826"/>
    <cellStyle name="Currency 3 2" xfId="2314"/>
    <cellStyle name="Currency 4" xfId="1827"/>
    <cellStyle name="Currency 4 2" xfId="2315"/>
    <cellStyle name="Currency-$" xfId="792"/>
    <cellStyle name="Currency-$ 2" xfId="793"/>
    <cellStyle name="Currency-$ 3" xfId="794"/>
    <cellStyle name="Currency-$ 4" xfId="795"/>
    <cellStyle name="Currency-$ 5" xfId="1828"/>
    <cellStyle name="Currency-£" xfId="796"/>
    <cellStyle name="Currency-£ 2" xfId="797"/>
    <cellStyle name="Currency-£ 3" xfId="798"/>
    <cellStyle name="Currency-£ 4" xfId="799"/>
    <cellStyle name="Currency-£ 5" xfId="1829"/>
    <cellStyle name="Currency-F" xfId="800"/>
    <cellStyle name="Currency-F 2" xfId="801"/>
    <cellStyle name="Currency-F 3" xfId="802"/>
    <cellStyle name="Currency-F 4" xfId="803"/>
    <cellStyle name="Currency-F 5" xfId="1830"/>
    <cellStyle name="Data" xfId="1308"/>
    <cellStyle name="Data Input" xfId="804"/>
    <cellStyle name="Data Input 2" xfId="1831"/>
    <cellStyle name="Data Section Heading" xfId="805"/>
    <cellStyle name="DATA_Amount" xfId="806"/>
    <cellStyle name="DataEntry" xfId="1309"/>
    <cellStyle name="Date" xfId="807"/>
    <cellStyle name="Date 2" xfId="1310"/>
    <cellStyle name="Date 2 2" xfId="1832"/>
    <cellStyle name="Date Aligned" xfId="1311"/>
    <cellStyle name="Date Short" xfId="1833"/>
    <cellStyle name="Delta" xfId="808"/>
    <cellStyle name="Delta%" xfId="809"/>
    <cellStyle name="Dezimal [0]_corporate" xfId="810"/>
    <cellStyle name="Dezimal_corporate" xfId="811"/>
    <cellStyle name="Dotted Line" xfId="1312"/>
    <cellStyle name="Emphasis 1" xfId="1313"/>
    <cellStyle name="Emphasis 2" xfId="1314"/>
    <cellStyle name="Emphasis 3" xfId="1315"/>
    <cellStyle name="Enter Currency (0)" xfId="1834"/>
    <cellStyle name="Enter Currency (2)" xfId="1835"/>
    <cellStyle name="Enter Units (0)" xfId="1836"/>
    <cellStyle name="Enter Units (1)" xfId="1837"/>
    <cellStyle name="Enter Units (2)" xfId="1838"/>
    <cellStyle name="Entered" xfId="812"/>
    <cellStyle name="Entered 2" xfId="813"/>
    <cellStyle name="Entered 3" xfId="814"/>
    <cellStyle name="Entered 4" xfId="1316"/>
    <cellStyle name="entry box" xfId="815"/>
    <cellStyle name="entry box 2" xfId="1839"/>
    <cellStyle name="Euro" xfId="1317"/>
    <cellStyle name="Euro 2" xfId="1840"/>
    <cellStyle name="Exception" xfId="1318"/>
    <cellStyle name="Exception - Light" xfId="1319"/>
    <cellStyle name="Exception_AOP Budget Bible 211105 v1" xfId="1320"/>
    <cellStyle name="Explanatory Text 2" xfId="816"/>
    <cellStyle name="EY House" xfId="817"/>
    <cellStyle name="FAB level" xfId="1841"/>
    <cellStyle name="FAB no" xfId="1842"/>
    <cellStyle name="FAB price" xfId="1843"/>
    <cellStyle name="FAB price 2" xfId="1844"/>
    <cellStyle name="FAB price 3" xfId="1845"/>
    <cellStyle name="Feeder Field" xfId="1321"/>
    <cellStyle name="Feeder Field - Light" xfId="1322"/>
    <cellStyle name="Feeder Field 2" xfId="1846"/>
    <cellStyle name="Feeder Field Light" xfId="1323"/>
    <cellStyle name="Feeder Field_AOP Budget Bible 211105 v1" xfId="1324"/>
    <cellStyle name="font" xfId="818"/>
    <cellStyle name="Footnote" xfId="1325"/>
    <cellStyle name="General No - Black" xfId="1326"/>
    <cellStyle name="General No (Black)" xfId="1327"/>
    <cellStyle name="General No (Red)" xfId="1328"/>
    <cellStyle name="Good 2" xfId="819"/>
    <cellStyle name="Grand Total" xfId="1329"/>
    <cellStyle name="Grey" xfId="820"/>
    <cellStyle name="Greyed out" xfId="1330"/>
    <cellStyle name="Greyed out - Light" xfId="1331"/>
    <cellStyle name="Greyed out_AOP Budget Bible 211105 v1" xfId="1332"/>
    <cellStyle name="H0" xfId="1847"/>
    <cellStyle name="Hard Percent" xfId="1333"/>
    <cellStyle name="Header" xfId="1334"/>
    <cellStyle name="HEADER 2" xfId="1848"/>
    <cellStyle name="Header1" xfId="821"/>
    <cellStyle name="Header2" xfId="822"/>
    <cellStyle name="Header2 2" xfId="1849"/>
    <cellStyle name="Heading 1 10" xfId="823"/>
    <cellStyle name="Heading 1 11" xfId="824"/>
    <cellStyle name="Heading 1 12" xfId="825"/>
    <cellStyle name="Heading 1 13" xfId="826"/>
    <cellStyle name="Heading 1 14" xfId="827"/>
    <cellStyle name="Heading 1 15" xfId="828"/>
    <cellStyle name="Heading 1 16" xfId="829"/>
    <cellStyle name="Heading 1 2" xfId="830"/>
    <cellStyle name="Heading 1 3" xfId="831"/>
    <cellStyle name="Heading 1 4" xfId="832"/>
    <cellStyle name="Heading 1 5" xfId="833"/>
    <cellStyle name="Heading 1 6" xfId="834"/>
    <cellStyle name="Heading 1 7" xfId="835"/>
    <cellStyle name="Heading 1 8" xfId="836"/>
    <cellStyle name="Heading 1 9" xfId="837"/>
    <cellStyle name="Heading 2 10" xfId="838"/>
    <cellStyle name="Heading 2 11" xfId="839"/>
    <cellStyle name="Heading 2 12" xfId="840"/>
    <cellStyle name="Heading 2 13" xfId="841"/>
    <cellStyle name="Heading 2 14" xfId="842"/>
    <cellStyle name="Heading 2 15" xfId="843"/>
    <cellStyle name="Heading 2 16" xfId="844"/>
    <cellStyle name="Heading 2 2" xfId="845"/>
    <cellStyle name="Heading 2 3" xfId="846"/>
    <cellStyle name="Heading 2 4" xfId="847"/>
    <cellStyle name="Heading 2 5" xfId="848"/>
    <cellStyle name="Heading 2 6" xfId="849"/>
    <cellStyle name="Heading 2 7" xfId="850"/>
    <cellStyle name="Heading 2 8" xfId="851"/>
    <cellStyle name="Heading 2 9" xfId="852"/>
    <cellStyle name="Heading 3 10" xfId="853"/>
    <cellStyle name="Heading 3 10 2" xfId="1850"/>
    <cellStyle name="Heading 3 10 3" xfId="1851"/>
    <cellStyle name="Heading 3 10 4" xfId="1852"/>
    <cellStyle name="Heading 3 10 5" xfId="1853"/>
    <cellStyle name="Heading 3 10 6" xfId="1854"/>
    <cellStyle name="Heading 3 11" xfId="854"/>
    <cellStyle name="Heading 3 11 2" xfId="1855"/>
    <cellStyle name="Heading 3 11 3" xfId="1856"/>
    <cellStyle name="Heading 3 11 4" xfId="1857"/>
    <cellStyle name="Heading 3 11 5" xfId="1858"/>
    <cellStyle name="Heading 3 11 6" xfId="1859"/>
    <cellStyle name="Heading 3 12" xfId="855"/>
    <cellStyle name="Heading 3 12 2" xfId="1860"/>
    <cellStyle name="Heading 3 12 3" xfId="1861"/>
    <cellStyle name="Heading 3 12 4" xfId="1862"/>
    <cellStyle name="Heading 3 12 5" xfId="1863"/>
    <cellStyle name="Heading 3 12 6" xfId="1864"/>
    <cellStyle name="Heading 3 13" xfId="856"/>
    <cellStyle name="Heading 3 13 2" xfId="1865"/>
    <cellStyle name="Heading 3 13 3" xfId="1866"/>
    <cellStyle name="Heading 3 13 4" xfId="1867"/>
    <cellStyle name="Heading 3 13 5" xfId="1868"/>
    <cellStyle name="Heading 3 13 6" xfId="1869"/>
    <cellStyle name="Heading 3 14" xfId="857"/>
    <cellStyle name="Heading 3 14 2" xfId="1870"/>
    <cellStyle name="Heading 3 14 3" xfId="1871"/>
    <cellStyle name="Heading 3 14 4" xfId="1872"/>
    <cellStyle name="Heading 3 14 5" xfId="1873"/>
    <cellStyle name="Heading 3 14 6" xfId="1874"/>
    <cellStyle name="Heading 3 15" xfId="858"/>
    <cellStyle name="Heading 3 15 2" xfId="1875"/>
    <cellStyle name="Heading 3 15 3" xfId="1876"/>
    <cellStyle name="Heading 3 15 4" xfId="1877"/>
    <cellStyle name="Heading 3 15 5" xfId="1878"/>
    <cellStyle name="Heading 3 15 6" xfId="1879"/>
    <cellStyle name="Heading 3 16" xfId="859"/>
    <cellStyle name="Heading 3 2" xfId="860"/>
    <cellStyle name="Heading 3 2 2" xfId="1880"/>
    <cellStyle name="Heading 3 2 3" xfId="1881"/>
    <cellStyle name="Heading 3 2 4" xfId="1882"/>
    <cellStyle name="Heading 3 2 5" xfId="1883"/>
    <cellStyle name="Heading 3 2 6" xfId="1884"/>
    <cellStyle name="Heading 3 3" xfId="861"/>
    <cellStyle name="Heading 3 3 2" xfId="1885"/>
    <cellStyle name="Heading 3 3 3" xfId="1886"/>
    <cellStyle name="Heading 3 3 4" xfId="1887"/>
    <cellStyle name="Heading 3 3 5" xfId="1888"/>
    <cellStyle name="Heading 3 3 6" xfId="1889"/>
    <cellStyle name="Heading 3 4" xfId="862"/>
    <cellStyle name="Heading 3 4 2" xfId="1890"/>
    <cellStyle name="Heading 3 4 3" xfId="1891"/>
    <cellStyle name="Heading 3 4 4" xfId="1892"/>
    <cellStyle name="Heading 3 4 5" xfId="1893"/>
    <cellStyle name="Heading 3 4 6" xfId="1894"/>
    <cellStyle name="Heading 3 5" xfId="863"/>
    <cellStyle name="Heading 3 5 2" xfId="1895"/>
    <cellStyle name="Heading 3 5 3" xfId="1896"/>
    <cellStyle name="Heading 3 5 4" xfId="1897"/>
    <cellStyle name="Heading 3 5 5" xfId="1898"/>
    <cellStyle name="Heading 3 5 6" xfId="1899"/>
    <cellStyle name="Heading 3 6" xfId="864"/>
    <cellStyle name="Heading 3 6 2" xfId="1900"/>
    <cellStyle name="Heading 3 6 3" xfId="1901"/>
    <cellStyle name="Heading 3 6 4" xfId="1902"/>
    <cellStyle name="Heading 3 6 5" xfId="1903"/>
    <cellStyle name="Heading 3 6 6" xfId="1904"/>
    <cellStyle name="Heading 3 7" xfId="865"/>
    <cellStyle name="Heading 3 7 2" xfId="1905"/>
    <cellStyle name="Heading 3 7 3" xfId="1906"/>
    <cellStyle name="Heading 3 7 4" xfId="1907"/>
    <cellStyle name="Heading 3 7 5" xfId="1908"/>
    <cellStyle name="Heading 3 7 6" xfId="1909"/>
    <cellStyle name="Heading 3 8" xfId="866"/>
    <cellStyle name="Heading 3 8 2" xfId="1910"/>
    <cellStyle name="Heading 3 8 3" xfId="1911"/>
    <cellStyle name="Heading 3 8 4" xfId="1912"/>
    <cellStyle name="Heading 3 8 5" xfId="1913"/>
    <cellStyle name="Heading 3 8 6" xfId="1914"/>
    <cellStyle name="Heading 3 9" xfId="867"/>
    <cellStyle name="Heading 3 9 2" xfId="1915"/>
    <cellStyle name="Heading 3 9 3" xfId="1916"/>
    <cellStyle name="Heading 3 9 4" xfId="1917"/>
    <cellStyle name="Heading 3 9 5" xfId="1918"/>
    <cellStyle name="Heading 3 9 6" xfId="1919"/>
    <cellStyle name="Heading 4 2" xfId="868"/>
    <cellStyle name="Heading.1" xfId="869"/>
    <cellStyle name="Heading.1 2" xfId="1920"/>
    <cellStyle name="Heading.2" xfId="870"/>
    <cellStyle name="Heading.3" xfId="871"/>
    <cellStyle name="Heading.4" xfId="872"/>
    <cellStyle name="Headline1" xfId="873"/>
    <cellStyle name="Headline3" xfId="874"/>
    <cellStyle name="hidden" xfId="1921"/>
    <cellStyle name="hours" xfId="875"/>
    <cellStyle name="Hyperlink" xfId="2" builtinId="8"/>
    <cellStyle name="Hyperlink 2" xfId="1922"/>
    <cellStyle name="Hyperlink 3" xfId="1923"/>
    <cellStyle name="Hyperlink 4" xfId="1924"/>
    <cellStyle name="Hyperlink 5" xfId="1925"/>
    <cellStyle name="Input [yellow]" xfId="876"/>
    <cellStyle name="Input [yellow] 2" xfId="1926"/>
    <cellStyle name="Input 1" xfId="1335"/>
    <cellStyle name="Input 1 - Light" xfId="1336"/>
    <cellStyle name="Input 1 - Light 2" xfId="2257"/>
    <cellStyle name="Input 1_AOP Budget Bible 211105 v1" xfId="1337"/>
    <cellStyle name="Input 10" xfId="877"/>
    <cellStyle name="Input 11" xfId="1153"/>
    <cellStyle name="Input 12" xfId="1154"/>
    <cellStyle name="Input 13" xfId="1387"/>
    <cellStyle name="Input 14" xfId="1927"/>
    <cellStyle name="Input 15" xfId="1928"/>
    <cellStyle name="Input 16" xfId="1929"/>
    <cellStyle name="Input 17" xfId="1930"/>
    <cellStyle name="Input 2" xfId="878"/>
    <cellStyle name="Input 2 - Light" xfId="1339"/>
    <cellStyle name="Input 2 2" xfId="1338"/>
    <cellStyle name="Input 2 2 2" xfId="1931"/>
    <cellStyle name="Input 2_AOP Budget Bible 211105 v1" xfId="1340"/>
    <cellStyle name="Input 3" xfId="879"/>
    <cellStyle name="Input 4" xfId="880"/>
    <cellStyle name="Input 5" xfId="881"/>
    <cellStyle name="Input 6" xfId="882"/>
    <cellStyle name="Input 7" xfId="883"/>
    <cellStyle name="Input 8" xfId="884"/>
    <cellStyle name="Input 9" xfId="885"/>
    <cellStyle name="Intega" xfId="886"/>
    <cellStyle name="Intega 2" xfId="887"/>
    <cellStyle name="Intega 3" xfId="888"/>
    <cellStyle name="Intega 4" xfId="889"/>
    <cellStyle name="Komma [0]_PLDT" xfId="890"/>
    <cellStyle name="Komma_KAF-ASN-1000" xfId="1341"/>
    <cellStyle name="KPMG Heading 1" xfId="891"/>
    <cellStyle name="KPMG Heading 2" xfId="892"/>
    <cellStyle name="KPMG Heading 3" xfId="893"/>
    <cellStyle name="KPMG Heading 4" xfId="894"/>
    <cellStyle name="KPMG Normal" xfId="895"/>
    <cellStyle name="KPMG Normal Text" xfId="896"/>
    <cellStyle name="Label" xfId="897"/>
    <cellStyle name="left" xfId="898"/>
    <cellStyle name="Legal 8½ x 14 in" xfId="1342"/>
    <cellStyle name="Legal 8½ x 14 in 2" xfId="1932"/>
    <cellStyle name="LineItemPrompt" xfId="1933"/>
    <cellStyle name="LineItemValue" xfId="1934"/>
    <cellStyle name="Link Currency (0)" xfId="1935"/>
    <cellStyle name="Link Currency (2)" xfId="1936"/>
    <cellStyle name="Link Units (0)" xfId="1937"/>
    <cellStyle name="Link Units (1)" xfId="1938"/>
    <cellStyle name="Link Units (2)" xfId="1939"/>
    <cellStyle name="linked" xfId="1343"/>
    <cellStyle name="Linked Cell 2" xfId="899"/>
    <cellStyle name="LN" xfId="1344"/>
    <cellStyle name="_x0007_LÓ_x0018_ÄþÍN^NuNVþˆHÁ_x0001__x0018_(n" xfId="1345"/>
    <cellStyle name="Main Title" xfId="900"/>
    <cellStyle name="MainHeading" xfId="901"/>
    <cellStyle name="max" xfId="902"/>
    <cellStyle name="Migliaia_pldt" xfId="903"/>
    <cellStyle name="Milliers [0]_laroux" xfId="904"/>
    <cellStyle name="Milliers_laroux" xfId="905"/>
    <cellStyle name="min" xfId="906"/>
    <cellStyle name="mmm yy" xfId="1940"/>
    <cellStyle name="Model" xfId="1941"/>
    <cellStyle name="Model 2" xfId="1942"/>
    <cellStyle name="Model Data" xfId="907"/>
    <cellStyle name="Model Data 2" xfId="908"/>
    <cellStyle name="Model Data 2 2" xfId="1943"/>
    <cellStyle name="Model Data 3" xfId="909"/>
    <cellStyle name="Model Data 3 2" xfId="1944"/>
    <cellStyle name="Model Data 4" xfId="910"/>
    <cellStyle name="Model Data 4 2" xfId="1945"/>
    <cellStyle name="Model Data 5" xfId="1946"/>
    <cellStyle name="Moneda [0]_pldt" xfId="1947"/>
    <cellStyle name="Moneda_pldt" xfId="1948"/>
    <cellStyle name="Monétaire [0]_laroux" xfId="911"/>
    <cellStyle name="Monétaire_laroux" xfId="912"/>
    <cellStyle name="month" xfId="913"/>
    <cellStyle name="months" xfId="914"/>
    <cellStyle name="Multiple" xfId="1346"/>
    <cellStyle name="MW" xfId="915"/>
    <cellStyle name="MWth" xfId="916"/>
    <cellStyle name="Named Range" xfId="1347"/>
    <cellStyle name="Named Range Tag" xfId="1348"/>
    <cellStyle name="Named Range_AOP Budget Bible 211105 v1" xfId="1349"/>
    <cellStyle name="Names" xfId="917"/>
    <cellStyle name="Neutral 2" xfId="918"/>
    <cellStyle name="Neutral 3" xfId="1949"/>
    <cellStyle name="No border" xfId="1950"/>
    <cellStyle name="no dec" xfId="919"/>
    <cellStyle name="Nor}al_Sheet1 (2)" xfId="1951"/>
    <cellStyle name="Normal" xfId="0" builtinId="0"/>
    <cellStyle name="Normal - Style1" xfId="920"/>
    <cellStyle name="Normal - Style1 2" xfId="1952"/>
    <cellStyle name="Normal - sub-total" xfId="1953"/>
    <cellStyle name="Normal - total" xfId="1954"/>
    <cellStyle name="Normal 1" xfId="921"/>
    <cellStyle name="Normal 10" xfId="1"/>
    <cellStyle name="Normal 10 2" xfId="12"/>
    <cellStyle name="Normal 10 2 2" xfId="1350"/>
    <cellStyle name="Normal 10 3" xfId="1955"/>
    <cellStyle name="Normal 11" xfId="922"/>
    <cellStyle name="Normal 12" xfId="923"/>
    <cellStyle name="Normal 13" xfId="19"/>
    <cellStyle name="Normal 13 2" xfId="924"/>
    <cellStyle name="Normal 13 2 2" xfId="1956"/>
    <cellStyle name="Normal 13 2 3" xfId="1957"/>
    <cellStyle name="Normal 13 2 4" xfId="1958"/>
    <cellStyle name="Normal 13 2 5" xfId="1959"/>
    <cellStyle name="Normal 14" xfId="925"/>
    <cellStyle name="Normal 15" xfId="926"/>
    <cellStyle name="Normal 15 2" xfId="1960"/>
    <cellStyle name="Normal 16" xfId="927"/>
    <cellStyle name="Normal 17" xfId="928"/>
    <cellStyle name="Normal 18" xfId="929"/>
    <cellStyle name="Normal 18 2" xfId="1961"/>
    <cellStyle name="Normal 19" xfId="1155"/>
    <cellStyle name="Normal 19 2" xfId="1962"/>
    <cellStyle name="Normal 2" xfId="3"/>
    <cellStyle name="Normal 2 10" xfId="930"/>
    <cellStyle name="Normal 2 11" xfId="931"/>
    <cellStyle name="Normal 2 12" xfId="932"/>
    <cellStyle name="Normal 2 13" xfId="933"/>
    <cellStyle name="Normal 2 14" xfId="934"/>
    <cellStyle name="Normal 2 15" xfId="935"/>
    <cellStyle name="Normal 2 16" xfId="936"/>
    <cellStyle name="Normal 2 17" xfId="937"/>
    <cellStyle name="Normal 2 18" xfId="938"/>
    <cellStyle name="Normal 2 19" xfId="939"/>
    <cellStyle name="Normal 2 2" xfId="940"/>
    <cellStyle name="Normal 2 2 2" xfId="1963"/>
    <cellStyle name="Normal 2 20" xfId="941"/>
    <cellStyle name="Normal 2 21" xfId="942"/>
    <cellStyle name="Normal 2 22" xfId="943"/>
    <cellStyle name="Normal 2 23" xfId="944"/>
    <cellStyle name="Normal 2 24" xfId="945"/>
    <cellStyle name="Normal 2 25" xfId="946"/>
    <cellStyle name="Normal 2 3" xfId="947"/>
    <cellStyle name="Normal 2 3 2" xfId="1964"/>
    <cellStyle name="Normal 2 4" xfId="948"/>
    <cellStyle name="Normal 2 5" xfId="949"/>
    <cellStyle name="Normal 2 6" xfId="950"/>
    <cellStyle name="Normal 2 7" xfId="951"/>
    <cellStyle name="Normal 2 8" xfId="952"/>
    <cellStyle name="Normal 2 9" xfId="953"/>
    <cellStyle name="Normal 2_0406 FTTC volume and revenue model v2" xfId="1965"/>
    <cellStyle name="Normal 20" xfId="1167"/>
    <cellStyle name="Normal 21" xfId="1169"/>
    <cellStyle name="Normal 22" xfId="1171"/>
    <cellStyle name="Normal 23" xfId="1173"/>
    <cellStyle name="Normal 24" xfId="1175"/>
    <cellStyle name="Normal 25" xfId="954"/>
    <cellStyle name="Normal 26" xfId="1177"/>
    <cellStyle name="Normal 27" xfId="1179"/>
    <cellStyle name="Normal 28" xfId="1181"/>
    <cellStyle name="Normal 29" xfId="1183"/>
    <cellStyle name="Normal 3" xfId="955"/>
    <cellStyle name="Normal 3 2" xfId="1409"/>
    <cellStyle name="Normal 3 2 2" xfId="1966"/>
    <cellStyle name="Normal 3 2 3" xfId="1967"/>
    <cellStyle name="Normal 3 3" xfId="1968"/>
    <cellStyle name="Normal 3 4" xfId="1969"/>
    <cellStyle name="Normal 30" xfId="1185"/>
    <cellStyle name="Normal 31" xfId="1188"/>
    <cellStyle name="Normal 32" xfId="1358"/>
    <cellStyle name="Normal 33" xfId="1400"/>
    <cellStyle name="Normal 34" xfId="1402"/>
    <cellStyle name="Normal 35" xfId="20"/>
    <cellStyle name="Normal 35 2" xfId="1970"/>
    <cellStyle name="Normal 36" xfId="1971"/>
    <cellStyle name="Normal 36 2" xfId="2316"/>
    <cellStyle name="Normal 37" xfId="1972"/>
    <cellStyle name="Normal 37 2" xfId="2317"/>
    <cellStyle name="Normal 38" xfId="1973"/>
    <cellStyle name="Normal 38 2" xfId="2318"/>
    <cellStyle name="Normal 39" xfId="1974"/>
    <cellStyle name="Normal 4" xfId="956"/>
    <cellStyle name="Normal 4 2" xfId="1975"/>
    <cellStyle name="Normal 5" xfId="957"/>
    <cellStyle name="Normal 5 2" xfId="1351"/>
    <cellStyle name="Normal 5 2 2" xfId="1976"/>
    <cellStyle name="Normal 5 3" xfId="1977"/>
    <cellStyle name="Normal 5 4" xfId="1978"/>
    <cellStyle name="Normal 6" xfId="958"/>
    <cellStyle name="Normal 6 2" xfId="1352"/>
    <cellStyle name="Normal 7" xfId="959"/>
    <cellStyle name="Normal 7 2" xfId="1979"/>
    <cellStyle name="Normal 74" xfId="7"/>
    <cellStyle name="Normal 74 2" xfId="13"/>
    <cellStyle name="Normal 74 2 2" xfId="1980"/>
    <cellStyle name="Normal 74 2 2 2" xfId="1981"/>
    <cellStyle name="Normal 74 2 2 3" xfId="1982"/>
    <cellStyle name="Normal 74 2 3" xfId="1983"/>
    <cellStyle name="Normal 74 2 4" xfId="1984"/>
    <cellStyle name="Normal 74 3" xfId="1406"/>
    <cellStyle name="Normal 74 3 2" xfId="1985"/>
    <cellStyle name="Normal 74 3 2 2" xfId="1986"/>
    <cellStyle name="Normal 74 3 2 3" xfId="1987"/>
    <cellStyle name="Normal 74 3 3" xfId="1988"/>
    <cellStyle name="Normal 74 3 4" xfId="1989"/>
    <cellStyle name="Normal 74 4" xfId="1990"/>
    <cellStyle name="Normal 74 4 2" xfId="1991"/>
    <cellStyle name="Normal 74 4 3" xfId="1992"/>
    <cellStyle name="Normal 74 5" xfId="1993"/>
    <cellStyle name="Normal 74 5 2" xfId="2194"/>
    <cellStyle name="Normal 74 6" xfId="1994"/>
    <cellStyle name="Normal 74 7" xfId="1995"/>
    <cellStyle name="Normal 74 8" xfId="1996"/>
    <cellStyle name="Normal 74 9" xfId="1997"/>
    <cellStyle name="Normal 8" xfId="960"/>
    <cellStyle name="Normal 8 2" xfId="1998"/>
    <cellStyle name="Normal 9" xfId="961"/>
    <cellStyle name="Normal 9 2" xfId="1353"/>
    <cellStyle name="Normal 9 2 2" xfId="1999"/>
    <cellStyle name="Normal 9 3" xfId="2000"/>
    <cellStyle name="Normale_02SET1" xfId="2001"/>
    <cellStyle name="Normalny_Arkusz1" xfId="962"/>
    <cellStyle name="Note 2" xfId="963"/>
    <cellStyle name="Note 2 2" xfId="2002"/>
    <cellStyle name="Note 3" xfId="964"/>
    <cellStyle name="Note 4" xfId="965"/>
    <cellStyle name="Number" xfId="966"/>
    <cellStyle name="Number 10" xfId="967"/>
    <cellStyle name="Number 10 2" xfId="2003"/>
    <cellStyle name="Number 11" xfId="968"/>
    <cellStyle name="Number 11 2" xfId="2004"/>
    <cellStyle name="Number 12" xfId="969"/>
    <cellStyle name="Number 12 2" xfId="2005"/>
    <cellStyle name="Number 13" xfId="970"/>
    <cellStyle name="Number 13 2" xfId="2006"/>
    <cellStyle name="Number 14" xfId="971"/>
    <cellStyle name="Number 14 2" xfId="2007"/>
    <cellStyle name="Number 15" xfId="972"/>
    <cellStyle name="Number 15 2" xfId="2008"/>
    <cellStyle name="Number 16" xfId="973"/>
    <cellStyle name="Number 16 2" xfId="2009"/>
    <cellStyle name="Number 17" xfId="974"/>
    <cellStyle name="Number 17 2" xfId="2010"/>
    <cellStyle name="Number 18" xfId="975"/>
    <cellStyle name="Number 18 2" xfId="2011"/>
    <cellStyle name="Number 19" xfId="1354"/>
    <cellStyle name="Number 19 2" xfId="2012"/>
    <cellStyle name="Number 19 3" xfId="2013"/>
    <cellStyle name="Number 2" xfId="976"/>
    <cellStyle name="Number 2 2" xfId="2014"/>
    <cellStyle name="Number 3" xfId="977"/>
    <cellStyle name="Number 3 2" xfId="2015"/>
    <cellStyle name="Number 4" xfId="978"/>
    <cellStyle name="Number 4 2" xfId="2016"/>
    <cellStyle name="Number 5" xfId="979"/>
    <cellStyle name="Number 5 2" xfId="2017"/>
    <cellStyle name="Number 6" xfId="980"/>
    <cellStyle name="Number 6 2" xfId="2018"/>
    <cellStyle name="Number 7" xfId="981"/>
    <cellStyle name="Number 7 2" xfId="2019"/>
    <cellStyle name="Number 8" xfId="982"/>
    <cellStyle name="Number 8 2" xfId="2020"/>
    <cellStyle name="Number 9" xfId="983"/>
    <cellStyle name="Number 9 2" xfId="2021"/>
    <cellStyle name="Number(Grey)" xfId="2022"/>
    <cellStyle name="Number(White)" xfId="2023"/>
    <cellStyle name="NumberDI(Grey)" xfId="2024"/>
    <cellStyle name="NumberDI(White)" xfId="2025"/>
    <cellStyle name="Numbers" xfId="984"/>
    <cellStyle name="Numbers 2" xfId="985"/>
    <cellStyle name="Numbers 3" xfId="986"/>
    <cellStyle name="Numbers 4" xfId="987"/>
    <cellStyle name="Numbers 5" xfId="2026"/>
    <cellStyle name="Numeric point input" xfId="988"/>
    <cellStyle name="Numeric point input 2" xfId="2027"/>
    <cellStyle name="Numeric(0)" xfId="2028"/>
    <cellStyle name="Numeric(1)" xfId="2029"/>
    <cellStyle name="Numeric(1) 2" xfId="2319"/>
    <cellStyle name="Numeric(2)" xfId="2030"/>
    <cellStyle name="Numeric(2) 2" xfId="2320"/>
    <cellStyle name="Output 2" xfId="989"/>
    <cellStyle name="Output 2 2" xfId="2031"/>
    <cellStyle name="Output 3" xfId="2032"/>
    <cellStyle name="Output Amounts" xfId="2033"/>
    <cellStyle name="Output Column Headings" xfId="2034"/>
    <cellStyle name="OUTPUT LINE ITEMS" xfId="2035"/>
    <cellStyle name="OUTPUT REPORT HEADING" xfId="2036"/>
    <cellStyle name="OUTPUT REPORT TITLE" xfId="2037"/>
    <cellStyle name="Page Number" xfId="1355"/>
    <cellStyle name="Percent" xfId="1405" builtinId="5"/>
    <cellStyle name="Percent [0%]" xfId="2038"/>
    <cellStyle name="Percent [0.00%]" xfId="2039"/>
    <cellStyle name="Percent [0]" xfId="2040"/>
    <cellStyle name="Percent [00]" xfId="2041"/>
    <cellStyle name="Percent [2]" xfId="990"/>
    <cellStyle name="Percent [2] 10" xfId="991"/>
    <cellStyle name="Percent [2] 11" xfId="992"/>
    <cellStyle name="Percent [2] 12" xfId="993"/>
    <cellStyle name="Percent [2] 13" xfId="994"/>
    <cellStyle name="Percent [2] 14" xfId="995"/>
    <cellStyle name="Percent [2] 15" xfId="996"/>
    <cellStyle name="Percent [2] 16" xfId="997"/>
    <cellStyle name="Percent [2] 17" xfId="998"/>
    <cellStyle name="Percent [2] 18" xfId="999"/>
    <cellStyle name="Percent [2] 2" xfId="1000"/>
    <cellStyle name="Percent [2] 2 2" xfId="2042"/>
    <cellStyle name="Percent [2] 3" xfId="1001"/>
    <cellStyle name="Percent [2] 4" xfId="1002"/>
    <cellStyle name="Percent [2] 5" xfId="1003"/>
    <cellStyle name="Percent [2] 6" xfId="1004"/>
    <cellStyle name="Percent [2] 7" xfId="1005"/>
    <cellStyle name="Percent [2] 8" xfId="1006"/>
    <cellStyle name="Percent [2] 9" xfId="1007"/>
    <cellStyle name="Percent 10" xfId="6"/>
    <cellStyle name="Percent 11" xfId="1008"/>
    <cellStyle name="Percent 12" xfId="1009"/>
    <cellStyle name="Percent 13" xfId="1010"/>
    <cellStyle name="Percent 14" xfId="1011"/>
    <cellStyle name="Percent 15" xfId="1012"/>
    <cellStyle name="Percent 16" xfId="1013"/>
    <cellStyle name="Percent 17" xfId="1014"/>
    <cellStyle name="Percent 18" xfId="1015"/>
    <cellStyle name="Percent 19" xfId="1016"/>
    <cellStyle name="Percent 2" xfId="5"/>
    <cellStyle name="Percent 2 2" xfId="2043"/>
    <cellStyle name="Percent 2 3" xfId="2044"/>
    <cellStyle name="Percent 20" xfId="1017"/>
    <cellStyle name="Percent 21" xfId="1018"/>
    <cellStyle name="Percent 22" xfId="1168"/>
    <cellStyle name="Percent 23" xfId="1170"/>
    <cellStyle name="Percent 24" xfId="1172"/>
    <cellStyle name="Percent 25" xfId="1174"/>
    <cellStyle name="Percent 26" xfId="1176"/>
    <cellStyle name="Percent 27" xfId="1178"/>
    <cellStyle name="Percent 28" xfId="1180"/>
    <cellStyle name="Percent 29" xfId="1182"/>
    <cellStyle name="Percent 3" xfId="1019"/>
    <cellStyle name="Percent 3 2" xfId="2045"/>
    <cellStyle name="Percent 3 2 2" xfId="2046"/>
    <cellStyle name="Percent 3 3" xfId="2047"/>
    <cellStyle name="Percent 3 4" xfId="8"/>
    <cellStyle name="Percent 3 4 2" xfId="14"/>
    <cellStyle name="Percent 3 4 2 2" xfId="2048"/>
    <cellStyle name="Percent 3 4 2 2 2" xfId="2049"/>
    <cellStyle name="Percent 3 4 2 2 3" xfId="2050"/>
    <cellStyle name="Percent 3 4 2 3" xfId="2051"/>
    <cellStyle name="Percent 3 4 2 4" xfId="2052"/>
    <cellStyle name="Percent 3 4 3" xfId="1408"/>
    <cellStyle name="Percent 3 4 3 2" xfId="2053"/>
    <cellStyle name="Percent 3 4 3 2 2" xfId="2054"/>
    <cellStyle name="Percent 3 4 3 2 3" xfId="2055"/>
    <cellStyle name="Percent 3 4 3 3" xfId="2056"/>
    <cellStyle name="Percent 3 4 3 4" xfId="2057"/>
    <cellStyle name="Percent 3 4 4" xfId="2058"/>
    <cellStyle name="Percent 3 4 4 2" xfId="2059"/>
    <cellStyle name="Percent 3 4 4 3" xfId="2060"/>
    <cellStyle name="Percent 3 4 5" xfId="2061"/>
    <cellStyle name="Percent 3 4 6" xfId="2062"/>
    <cellStyle name="Percent 3 4 7" xfId="2063"/>
    <cellStyle name="Percent 3 4 8" xfId="2064"/>
    <cellStyle name="Percent 3 4 9" xfId="2065"/>
    <cellStyle name="Percent 3 5" xfId="2066"/>
    <cellStyle name="Percent 30" xfId="1184"/>
    <cellStyle name="Percent 31" xfId="1186"/>
    <cellStyle name="Percent 32" xfId="1187"/>
    <cellStyle name="Percent 33" xfId="1396"/>
    <cellStyle name="Percent 34" xfId="1393"/>
    <cellStyle name="Percent 35" xfId="1401"/>
    <cellStyle name="Percent 36" xfId="1397"/>
    <cellStyle name="Percent 37" xfId="1404"/>
    <cellStyle name="Percent 38" xfId="1392"/>
    <cellStyle name="Percent 39" xfId="1389"/>
    <cellStyle name="Percent 4" xfId="1020"/>
    <cellStyle name="Percent 4 2" xfId="1356"/>
    <cellStyle name="Percent 40" xfId="11"/>
    <cellStyle name="Percent 41" xfId="2067"/>
    <cellStyle name="Percent 42" xfId="2068"/>
    <cellStyle name="Percent 43" xfId="2069"/>
    <cellStyle name="Percent 44" xfId="2070"/>
    <cellStyle name="Percent 5" xfId="1021"/>
    <cellStyle name="Percent 5 2" xfId="1357"/>
    <cellStyle name="Percent 6" xfId="1022"/>
    <cellStyle name="Percent 6 2" xfId="2071"/>
    <cellStyle name="Percent 7" xfId="1023"/>
    <cellStyle name="Percent 7 2" xfId="2072"/>
    <cellStyle name="Percent 8" xfId="1024"/>
    <cellStyle name="Percent 9" xfId="1025"/>
    <cellStyle name="Percent(0)" xfId="2073"/>
    <cellStyle name="Percent(1)" xfId="2074"/>
    <cellStyle name="Percent(2)" xfId="2075"/>
    <cellStyle name="Percent(2) 2" xfId="2321"/>
    <cellStyle name="phasing" xfId="1026"/>
    <cellStyle name="Pilkku_Jan" xfId="2076"/>
    <cellStyle name="PlusMinus" xfId="1027"/>
    <cellStyle name="PlusMinus 2" xfId="2077"/>
    <cellStyle name="point variable" xfId="1028"/>
    <cellStyle name="Prefilled" xfId="1029"/>
    <cellStyle name="Prefilled 2" xfId="2078"/>
    <cellStyle name="PrePop Currency (0)" xfId="2079"/>
    <cellStyle name="PrePop Currency (2)" xfId="2080"/>
    <cellStyle name="PrePop Units (0)" xfId="2081"/>
    <cellStyle name="PrePop Units (1)" xfId="2082"/>
    <cellStyle name="PrePop Units (2)" xfId="2083"/>
    <cellStyle name="Price" xfId="1030"/>
    <cellStyle name="Price  .00" xfId="1031"/>
    <cellStyle name="Price  .00 2" xfId="2084"/>
    <cellStyle name="Price 2" xfId="2085"/>
    <cellStyle name="Price 3" xfId="2086"/>
    <cellStyle name="Price_BTB 5 Yr Plan Summary" xfId="2087"/>
    <cellStyle name="Protected" xfId="2088"/>
    <cellStyle name="PSChar" xfId="1032"/>
    <cellStyle name="PSChar 2" xfId="1033"/>
    <cellStyle name="PSChar 3" xfId="1034"/>
    <cellStyle name="PSDate" xfId="1035"/>
    <cellStyle name="PSDate 2" xfId="2089"/>
    <cellStyle name="PSDec" xfId="1036"/>
    <cellStyle name="PSDec 2" xfId="1037"/>
    <cellStyle name="PSDec 3" xfId="1038"/>
    <cellStyle name="PSHeading" xfId="2090"/>
    <cellStyle name="PSHeading 2" xfId="2091"/>
    <cellStyle name="PSInt" xfId="2092"/>
    <cellStyle name="PSSpacer" xfId="2093"/>
    <cellStyle name="Punctuated(0)" xfId="2094"/>
    <cellStyle name="Punctuated(1)" xfId="2095"/>
    <cellStyle name="Punctuated(2)" xfId="2096"/>
    <cellStyle name="Pyör. luku_Jan" xfId="2097"/>
    <cellStyle name="Pyör. valuutta_Jan" xfId="2098"/>
    <cellStyle name="Qty" xfId="1039"/>
    <cellStyle name="Rack_kit" xfId="2099"/>
    <cellStyle name="Ref Numbers" xfId="1040"/>
    <cellStyle name="Regular" xfId="2100"/>
    <cellStyle name="ReportTitlePrompt" xfId="2101"/>
    <cellStyle name="ReportTitleValue" xfId="2102"/>
    <cellStyle name="RevList" xfId="1041"/>
    <cellStyle name="RevList 10" xfId="1042"/>
    <cellStyle name="RevList 11" xfId="1043"/>
    <cellStyle name="RevList 12" xfId="1044"/>
    <cellStyle name="RevList 13" xfId="1045"/>
    <cellStyle name="RevList 14" xfId="1046"/>
    <cellStyle name="RevList 15" xfId="1047"/>
    <cellStyle name="RevList 16" xfId="1048"/>
    <cellStyle name="RevList 17" xfId="1049"/>
    <cellStyle name="RevList 18" xfId="1050"/>
    <cellStyle name="RevList 2" xfId="1051"/>
    <cellStyle name="RevList 2 2" xfId="2103"/>
    <cellStyle name="RevList 3" xfId="1052"/>
    <cellStyle name="RevList 4" xfId="1053"/>
    <cellStyle name="RevList 5" xfId="1054"/>
    <cellStyle name="RevList 6" xfId="1055"/>
    <cellStyle name="RevList 7" xfId="1056"/>
    <cellStyle name="RevList 8" xfId="1057"/>
    <cellStyle name="RevList 9" xfId="1058"/>
    <cellStyle name="RowAcctAbovePrompt" xfId="2104"/>
    <cellStyle name="RowAcctSOBAbovePrompt" xfId="2105"/>
    <cellStyle name="RowAcctSOBValue" xfId="2106"/>
    <cellStyle name="RowAcctValue" xfId="2107"/>
    <cellStyle name="RowAttrAbovePrompt" xfId="2108"/>
    <cellStyle name="RowAttrValue" xfId="2109"/>
    <cellStyle name="RowColSetAbovePrompt" xfId="2110"/>
    <cellStyle name="RowColSetLeftPrompt" xfId="2111"/>
    <cellStyle name="RowColSetValue" xfId="2112"/>
    <cellStyle name="RowLeftPrompt" xfId="2113"/>
    <cellStyle name="SampleUsingFormatMask" xfId="2114"/>
    <cellStyle name="SampleWithNoFormatMask" xfId="2115"/>
    <cellStyle name="Section Heading" xfId="1059"/>
    <cellStyle name="Section Title no wrap" xfId="1060"/>
    <cellStyle name="Section Title wrap" xfId="1061"/>
    <cellStyle name="Sheet Background" xfId="1062"/>
    <cellStyle name="sheet title" xfId="1063"/>
    <cellStyle name="Sheet Title 2" xfId="1359"/>
    <cellStyle name="sheet title 3" xfId="2116"/>
    <cellStyle name="sheet title 4" xfId="2117"/>
    <cellStyle name="sheet title 5" xfId="2118"/>
    <cellStyle name="sheet title 6" xfId="2119"/>
    <cellStyle name="sheet title 7" xfId="2120"/>
    <cellStyle name="Slide Title" xfId="1064"/>
    <cellStyle name="Slide Title 2" xfId="1065"/>
    <cellStyle name="Slide Title 3" xfId="1066"/>
    <cellStyle name="Slide Title 4" xfId="1067"/>
    <cellStyle name="Slide Title 5" xfId="2121"/>
    <cellStyle name="SMALL" xfId="1068"/>
    <cellStyle name="Source" xfId="1069"/>
    <cellStyle name="Source 2" xfId="1070"/>
    <cellStyle name="Source 3" xfId="1071"/>
    <cellStyle name="Source 4" xfId="1072"/>
    <cellStyle name="Source 5" xfId="2122"/>
    <cellStyle name="Source Line" xfId="1073"/>
    <cellStyle name="sp" xfId="1074"/>
    <cellStyle name="Standaard_All IT TI-IT rapp 01" xfId="1360"/>
    <cellStyle name="Standard_Price" xfId="1075"/>
    <cellStyle name="std" xfId="1361"/>
    <cellStyle name="String point input" xfId="1076"/>
    <cellStyle name="String point input 2" xfId="2123"/>
    <cellStyle name="style" xfId="1077"/>
    <cellStyle name="Style 1" xfId="1078"/>
    <cellStyle name="Style 1 10" xfId="1079"/>
    <cellStyle name="Style 1 11" xfId="1080"/>
    <cellStyle name="Style 1 12" xfId="1081"/>
    <cellStyle name="Style 1 13" xfId="1082"/>
    <cellStyle name="Style 1 14" xfId="1083"/>
    <cellStyle name="Style 1 15" xfId="1084"/>
    <cellStyle name="Style 1 16" xfId="1085"/>
    <cellStyle name="Style 1 17" xfId="1086"/>
    <cellStyle name="Style 1 18" xfId="1087"/>
    <cellStyle name="Style 1 2" xfId="1088"/>
    <cellStyle name="Style 1 3" xfId="1089"/>
    <cellStyle name="Style 1 4" xfId="1090"/>
    <cellStyle name="Style 1 5" xfId="1091"/>
    <cellStyle name="Style 1 6" xfId="1092"/>
    <cellStyle name="Style 1 7" xfId="1093"/>
    <cellStyle name="Style 1 8" xfId="1094"/>
    <cellStyle name="Style 1 9" xfId="1095"/>
    <cellStyle name="style 2" xfId="2124"/>
    <cellStyle name="style 3" xfId="2125"/>
    <cellStyle name="style 4" xfId="2126"/>
    <cellStyle name="style_BB cost stack Feb 09" xfId="2127"/>
    <cellStyle name="style1" xfId="1096"/>
    <cellStyle name="style2" xfId="1097"/>
    <cellStyle name="Sub Title" xfId="1362"/>
    <cellStyle name="subcalc" xfId="2128"/>
    <cellStyle name="subhead" xfId="2129"/>
    <cellStyle name="SubHeading1" xfId="1098"/>
    <cellStyle name="SubHeading2" xfId="1099"/>
    <cellStyle name="Subsection Heading" xfId="1100"/>
    <cellStyle name="Sub-section heading" xfId="1101"/>
    <cellStyle name="subtitle" xfId="1102"/>
    <cellStyle name="Subtotal" xfId="1103"/>
    <cellStyle name="Sub-Total" xfId="1364"/>
    <cellStyle name="Subtotal 2" xfId="1363"/>
    <cellStyle name="Subtotal_07 06 05 LLU Model GVF1 alternative Scenario 3 v2" xfId="1365"/>
    <cellStyle name="Summe" xfId="1104"/>
    <cellStyle name="Summe 2" xfId="1366"/>
    <cellStyle name="Symbol" xfId="2130"/>
    <cellStyle name="System_Text" xfId="1105"/>
    <cellStyle name="t" xfId="1106"/>
    <cellStyle name="Table - Content - Text - Font Only" xfId="2131"/>
    <cellStyle name="Table - Content - Text - Font Only 2" xfId="2132"/>
    <cellStyle name="Table - Content - Text - Index Level" xfId="2133"/>
    <cellStyle name="Table - Content - Text - Index Level 2" xfId="2134"/>
    <cellStyle name="Table - Content - Text - Information Level" xfId="2135"/>
    <cellStyle name="Table - Content - Text - Information Level 2" xfId="2136"/>
    <cellStyle name="Table - Content - Text - Remainder Multiplier" xfId="2137"/>
    <cellStyle name="Table - Content - Text - Remainder Multiplier 2" xfId="2138"/>
    <cellStyle name="Table - Content - Text - Repayment Detail Level" xfId="2139"/>
    <cellStyle name="Table - Content - Text - Repayment Detail Level 2" xfId="2140"/>
    <cellStyle name="Table - Header - 01" xfId="2141"/>
    <cellStyle name="Table - Header - 01 2" xfId="2142"/>
    <cellStyle name="Table - Header - 02" xfId="2143"/>
    <cellStyle name="Table - Header - 02 2" xfId="2144"/>
    <cellStyle name="Table - Header - 03" xfId="2145"/>
    <cellStyle name="Table - Header - 03 - Font Only" xfId="2146"/>
    <cellStyle name="Table - Header - 03 - Font Only 2" xfId="2147"/>
    <cellStyle name="Table - Header - 03 2" xfId="2148"/>
    <cellStyle name="Table - Header - 03 3" xfId="2149"/>
    <cellStyle name="Table - Subject" xfId="2150"/>
    <cellStyle name="Table - Subject 2" xfId="2151"/>
    <cellStyle name="Table - Totals" xfId="2152"/>
    <cellStyle name="Table Head" xfId="1367"/>
    <cellStyle name="Table Head Aligned" xfId="1368"/>
    <cellStyle name="Table Head Blue" xfId="1369"/>
    <cellStyle name="Table Head Green" xfId="1370"/>
    <cellStyle name="Table Heading" xfId="1107"/>
    <cellStyle name="Table Title" xfId="1371"/>
    <cellStyle name="Table Units" xfId="1372"/>
    <cellStyle name="Text Indent A" xfId="2153"/>
    <cellStyle name="Text Indent B" xfId="2154"/>
    <cellStyle name="Text Indent C" xfId="2155"/>
    <cellStyle name="þ_x001d_ð &amp;ý&amp;†ýG_x0008_?_x0009_X_x000a__x0007__x0001__x0001_" xfId="1108"/>
    <cellStyle name="þ_x001d_ð &amp;ý&amp;†ýG_x0008_?_x0009_X_x000a__x0007__x0001__x0001_ 2" xfId="1109"/>
    <cellStyle name="þ_x001d_ð &amp;ý&amp;†ýG_x0008_?_x0009_X_x000a__x0007__x0001__x0001_ 2 2" xfId="2156"/>
    <cellStyle name="þ_x001d_ð &amp;ý&amp;†ýG_x0008_?_x0009_X_x000a__x0007__x0001__x0001_ 2 2 2" xfId="2322"/>
    <cellStyle name="þ_x001d_ð &amp;ý&amp;†ýG_x0008_?_x0009_X_x000a__x0007__x0001__x0001_ 2 3" xfId="2228"/>
    <cellStyle name="þ_x001d_ð &amp;ý&amp;†ýG_x0008_?_x0009_X_x000a__x0007__x0001__x0001_ 3" xfId="1110"/>
    <cellStyle name="þ_x001d_ð &amp;ý&amp;†ýG_x0008_?_x0009_X_x000a__x0007__x0001__x0001_ 3 2" xfId="2157"/>
    <cellStyle name="þ_x001d_ð &amp;ý&amp;†ýG_x0008_?_x0009_X_x000a__x0007__x0001__x0001_ 3 2 2" xfId="2323"/>
    <cellStyle name="þ_x001d_ð &amp;ý&amp;†ýG_x0008_?_x0009_X_x000a__x0007__x0001__x0001_ 3 3" xfId="2229"/>
    <cellStyle name="þ_x001d_ð &amp;ý&amp;†ýG_x0008_?_x0009_X_x000a__x0007__x0001__x0001_ 4" xfId="1111"/>
    <cellStyle name="þ_x001d_ð &amp;ý&amp;†ýG_x0008_?_x0009_X_x000a__x0007__x0001__x0001_ 4 2" xfId="2158"/>
    <cellStyle name="þ_x001d_ð &amp;ý&amp;†ýG_x0008_?_x0009_X_x000a__x0007__x0001__x0001_ 4 2 2" xfId="2324"/>
    <cellStyle name="þ_x001d_ð &amp;ý&amp;†ýG_x0008_?_x0009_X_x000a__x0007__x0001__x0001_ 4 3" xfId="2230"/>
    <cellStyle name="þ_x001d_ð &amp;ý&amp;†ýG_x0008_?_x0009_X_x000a__x0007__x0001__x0001_ 5" xfId="2159"/>
    <cellStyle name="þ_x001d_ð &amp;ý&amp;†ýG_x0008_?_x0009_X_x000a__x0007__x0001__x0001_ 5 2" xfId="2325"/>
    <cellStyle name="þ_x001d_ð &amp;ý&amp;†ýG_x0008_?_x0009_X_x000a__x0007__x0001__x0001_ 6" xfId="2227"/>
    <cellStyle name="time variable" xfId="1112"/>
    <cellStyle name="Timesheet - Table - Content - Text - Index Level" xfId="2160"/>
    <cellStyle name="Timesheet - Table - Content - Text - Informational Level - 01" xfId="2161"/>
    <cellStyle name="Timesheet - Table - Content - Text - Informational Level - 01 2" xfId="2162"/>
    <cellStyle name="Timesheet - Table - Content - Text - Informational Level - 02" xfId="2163"/>
    <cellStyle name="Timesheet - Table - Content - Text - Informational Level - 03" xfId="2164"/>
    <cellStyle name="Timesheet - Table - Content - Text - Informational Level - 03 2" xfId="2165"/>
    <cellStyle name="Timesheet - Table - Content - Text - Informational Level - 04" xfId="2166"/>
    <cellStyle name="Timesheet - Table - Content - Text - Informational Level - 04 2" xfId="2167"/>
    <cellStyle name="Timesheet - Table - Content - Text - Informational Level - 05" xfId="2168"/>
    <cellStyle name="Timesheet - Table - Content - Text - Informational Level - 05 2" xfId="2169"/>
    <cellStyle name="Timesheet - Table - Content - Text - Informational Level - 06" xfId="2170"/>
    <cellStyle name="Timesheet - Table - Header - 01" xfId="2171"/>
    <cellStyle name="Timesheet - Table - Header - 02" xfId="2172"/>
    <cellStyle name="Timesheet - Table - Totals - 01" xfId="2173"/>
    <cellStyle name="Title 1" xfId="1373"/>
    <cellStyle name="Title 2" xfId="1113"/>
    <cellStyle name="Title 2 2" xfId="1374"/>
    <cellStyle name="Title 3" xfId="1375"/>
    <cellStyle name="Title 4" xfId="1376"/>
    <cellStyle name="Title Line" xfId="1114"/>
    <cellStyle name="TitlePage" xfId="1115"/>
    <cellStyle name="TitlePage 2" xfId="1116"/>
    <cellStyle name="TitlePage 3" xfId="1117"/>
    <cellStyle name="TitlePage 4" xfId="1118"/>
    <cellStyle name="titre1" xfId="2174"/>
    <cellStyle name="top border" xfId="2175"/>
    <cellStyle name="Top Row" xfId="1119"/>
    <cellStyle name="Top Row 2" xfId="2176"/>
    <cellStyle name="Total - Grand" xfId="1377"/>
    <cellStyle name="Total - Sub" xfId="1378"/>
    <cellStyle name="Total 2" xfId="1120"/>
    <cellStyle name="Total 2 2" xfId="2177"/>
    <cellStyle name="Total 3" xfId="1388"/>
    <cellStyle name="Total 3 2" xfId="2178"/>
    <cellStyle name="Total 4" xfId="2179"/>
    <cellStyle name="Total 5" xfId="2180"/>
    <cellStyle name="Total 6" xfId="2181"/>
    <cellStyle name="Total 7" xfId="2182"/>
    <cellStyle name="total label" xfId="1121"/>
    <cellStyle name="Total Row" xfId="1122"/>
    <cellStyle name="total variable" xfId="1123"/>
    <cellStyle name="True value/switch" xfId="1124"/>
    <cellStyle name="True value/switch 2" xfId="2183"/>
    <cellStyle name="Tusental (0)_pldt" xfId="2184"/>
    <cellStyle name="Tusental_pldt" xfId="2185"/>
    <cellStyle name="UploadThisRowValue" xfId="2186"/>
    <cellStyle name="UPPER" xfId="1125"/>
    <cellStyle name="UPPER 2" xfId="1126"/>
    <cellStyle name="UPPER 3" xfId="1127"/>
    <cellStyle name="UPPER 4" xfId="1128"/>
    <cellStyle name="Valuta (0)_pldt" xfId="1129"/>
    <cellStyle name="Valuta [0]_NEGS" xfId="2187"/>
    <cellStyle name="Valuta_NEGS" xfId="2188"/>
    <cellStyle name="Valuutta_Jan" xfId="2189"/>
    <cellStyle name="Währung [0]_corporate" xfId="1130"/>
    <cellStyle name="Währung_corporate" xfId="1131"/>
    <cellStyle name="Warning Text 2" xfId="1132"/>
    <cellStyle name="Worksheet Title" xfId="2190"/>
    <cellStyle name="Worksheet Title 2" xfId="2191"/>
    <cellStyle name="wrap" xfId="1133"/>
    <cellStyle name="wrap 2" xfId="1134"/>
    <cellStyle name="wrap 3" xfId="1135"/>
    <cellStyle name="wrap 4" xfId="1379"/>
    <cellStyle name="x [1]" xfId="1136"/>
    <cellStyle name="x [1] 2" xfId="1137"/>
    <cellStyle name="x [1] 3" xfId="1138"/>
    <cellStyle name="x [1] 4" xfId="1139"/>
    <cellStyle name="year" xfId="1140"/>
    <cellStyle name="year 2" xfId="1380"/>
    <cellStyle name="yeardate" xfId="1141"/>
    <cellStyle name="years" xfId="1142"/>
    <cellStyle name="YesNo" xfId="1143"/>
    <cellStyle name="콤마 [0]_Pricing" xfId="2192"/>
    <cellStyle name="千位[0]_laroux" xfId="1144"/>
    <cellStyle name="千位_laroux" xfId="1145"/>
    <cellStyle name="千位分隔[0]_2.5G报价模板" xfId="1146"/>
    <cellStyle name="千位分隔_2.5G报价模板" xfId="1147"/>
    <cellStyle name="千分位[0]_laroux" xfId="1148"/>
    <cellStyle name="千分位_laroux" xfId="1149"/>
    <cellStyle name="常规_Core Network(DXC)_OSN 3500&amp;2500 Template" xfId="1150"/>
    <cellStyle name="普通_laroux" xfId="1151"/>
    <cellStyle name="桁区切り_GRASH1" xfId="1152"/>
  </cellStyles>
  <dxfs count="0"/>
  <tableStyles count="0" defaultTableStyle="TableStyleMedium9" defaultPivotStyle="PivotStyleLight16"/>
  <colors>
    <mruColors>
      <color rgb="FFABABFF"/>
      <color rgb="FF0295D4"/>
      <color rgb="FF34A1A0"/>
      <color rgb="FF000066"/>
      <color rgb="FFDCE6F1"/>
      <color rgb="FFD71F85"/>
      <color rgb="FF009957"/>
      <color rgb="FFFF9900"/>
      <color rgb="FF64379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9526</xdr:colOff>
      <xdr:row>2</xdr:row>
      <xdr:rowOff>56156</xdr:rowOff>
    </xdr:from>
    <xdr:to>
      <xdr:col>3</xdr:col>
      <xdr:colOff>180975</xdr:colOff>
      <xdr:row>3</xdr:row>
      <xdr:rowOff>178387</xdr:rowOff>
    </xdr:to>
    <xdr:pic>
      <xdr:nvPicPr>
        <xdr:cNvPr id="2" name="Picture 8" descr="BT_mark_4col_pos.jpg"/>
        <xdr:cNvPicPr>
          <a:picLocks noChangeAspect="1"/>
        </xdr:cNvPicPr>
      </xdr:nvPicPr>
      <xdr:blipFill>
        <a:blip xmlns:r="http://schemas.openxmlformats.org/officeDocument/2006/relationships" r:embed="rId1" cstate="print"/>
        <a:srcRect/>
        <a:stretch>
          <a:fillRect/>
        </a:stretch>
      </xdr:blipFill>
      <xdr:spPr bwMode="auto">
        <a:xfrm>
          <a:off x="714376" y="380006"/>
          <a:ext cx="781049" cy="41750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t.com/ir" TargetMode="External"/><Relationship Id="rId1" Type="http://schemas.openxmlformats.org/officeDocument/2006/relationships/hyperlink" Target="mailto:ir@bt.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C2:J29"/>
  <sheetViews>
    <sheetView showGridLines="0" tabSelected="1" zoomScaleNormal="100" zoomScaleSheetLayoutView="100" workbookViewId="0"/>
  </sheetViews>
  <sheetFormatPr defaultRowHeight="12.75"/>
  <cols>
    <col min="1" max="1" width="0.85546875" style="1" customWidth="1"/>
    <col min="2" max="2" width="9.7109375" style="1" customWidth="1"/>
    <col min="3" max="3" width="9.140625" style="1"/>
    <col min="4" max="4" width="3.42578125" style="1" customWidth="1"/>
    <col min="5" max="5" width="9.140625" style="2" customWidth="1"/>
    <col min="6" max="8" width="9.140625" style="1"/>
    <col min="9" max="9" width="1.42578125" style="1" customWidth="1"/>
    <col min="10" max="10" width="49.7109375" style="1" customWidth="1"/>
    <col min="11" max="16384" width="9.140625" style="1"/>
  </cols>
  <sheetData>
    <row r="2" spans="3:10">
      <c r="J2" s="2"/>
    </row>
    <row r="3" spans="3:10" ht="23.25" customHeight="1">
      <c r="E3" s="1023" t="s">
        <v>181</v>
      </c>
      <c r="F3" s="1023"/>
      <c r="G3" s="1023"/>
      <c r="H3" s="1023"/>
      <c r="I3" s="1023"/>
      <c r="J3" s="1023"/>
    </row>
    <row r="4" spans="3:10" ht="18" customHeight="1">
      <c r="E4" s="1023"/>
      <c r="F4" s="1023"/>
      <c r="G4" s="1023"/>
      <c r="H4" s="1023"/>
      <c r="I4" s="1023"/>
      <c r="J4" s="1023"/>
    </row>
    <row r="5" spans="3:10">
      <c r="E5" s="2" t="s">
        <v>182</v>
      </c>
    </row>
    <row r="7" spans="3:10" s="3" customFormat="1" ht="19.5" customHeight="1">
      <c r="C7" s="6" t="s">
        <v>0</v>
      </c>
      <c r="D7" s="7"/>
      <c r="E7" s="702" t="s">
        <v>1</v>
      </c>
      <c r="F7" s="10"/>
    </row>
    <row r="8" spans="3:10" s="3" customFormat="1" ht="19.5" customHeight="1" thickBot="1">
      <c r="C8" s="6" t="s">
        <v>2</v>
      </c>
      <c r="D8" s="7"/>
      <c r="E8" s="702" t="s">
        <v>185</v>
      </c>
      <c r="F8" s="10"/>
    </row>
    <row r="9" spans="3:10" s="3" customFormat="1" ht="19.5" customHeight="1">
      <c r="C9" s="6" t="s">
        <v>3</v>
      </c>
      <c r="D9" s="7"/>
      <c r="E9" s="702" t="s">
        <v>165</v>
      </c>
      <c r="F9" s="10"/>
      <c r="I9" s="1018"/>
      <c r="J9" s="1024" t="s">
        <v>303</v>
      </c>
    </row>
    <row r="10" spans="3:10" s="3" customFormat="1" ht="19.5" customHeight="1">
      <c r="C10" s="6" t="s">
        <v>4</v>
      </c>
      <c r="D10" s="7"/>
      <c r="E10" s="702" t="s">
        <v>184</v>
      </c>
      <c r="F10" s="10"/>
      <c r="I10" s="1019"/>
      <c r="J10" s="1025"/>
    </row>
    <row r="11" spans="3:10" s="3" customFormat="1" ht="19.5" customHeight="1">
      <c r="C11" s="6" t="s">
        <v>5</v>
      </c>
      <c r="D11" s="7"/>
      <c r="E11" s="702" t="s">
        <v>183</v>
      </c>
      <c r="F11" s="10"/>
      <c r="I11" s="1019"/>
      <c r="J11" s="1025"/>
    </row>
    <row r="12" spans="3:10" s="3" customFormat="1" ht="19.5" customHeight="1">
      <c r="C12" s="6" t="s">
        <v>7</v>
      </c>
      <c r="D12" s="7"/>
      <c r="E12" s="702" t="s">
        <v>186</v>
      </c>
      <c r="F12" s="10"/>
      <c r="I12" s="1019"/>
      <c r="J12" s="1025"/>
    </row>
    <row r="13" spans="3:10" s="3" customFormat="1" ht="19.5" customHeight="1">
      <c r="C13" s="6" t="s">
        <v>8</v>
      </c>
      <c r="D13" s="7"/>
      <c r="E13" s="702" t="s">
        <v>6</v>
      </c>
      <c r="F13" s="10"/>
      <c r="I13" s="1019"/>
      <c r="J13" s="1025"/>
    </row>
    <row r="14" spans="3:10" s="3" customFormat="1" ht="19.5" customHeight="1" thickBot="1">
      <c r="C14" s="6" t="s">
        <v>9</v>
      </c>
      <c r="D14" s="7"/>
      <c r="E14" s="702" t="s">
        <v>214</v>
      </c>
      <c r="F14" s="10"/>
      <c r="I14" s="1020"/>
      <c r="J14" s="1026"/>
    </row>
    <row r="15" spans="3:10" s="3" customFormat="1" ht="19.5" customHeight="1">
      <c r="C15" s="6" t="s">
        <v>111</v>
      </c>
      <c r="D15" s="7"/>
      <c r="E15" s="702" t="s">
        <v>168</v>
      </c>
      <c r="F15" s="10"/>
    </row>
    <row r="16" spans="3:10" s="3" customFormat="1" ht="19.5" customHeight="1">
      <c r="C16" s="6" t="s">
        <v>166</v>
      </c>
      <c r="D16" s="7"/>
      <c r="E16" s="702" t="s">
        <v>187</v>
      </c>
      <c r="F16" s="10"/>
    </row>
    <row r="17" spans="3:10" s="3" customFormat="1" ht="19.5" customHeight="1">
      <c r="C17" s="6" t="s">
        <v>167</v>
      </c>
      <c r="D17" s="7"/>
      <c r="E17" s="702" t="s">
        <v>10</v>
      </c>
      <c r="F17" s="10"/>
    </row>
    <row r="18" spans="3:10" ht="17.25">
      <c r="E18" s="703"/>
      <c r="F18" s="10"/>
    </row>
    <row r="19" spans="3:10" ht="15">
      <c r="F19" s="10"/>
    </row>
    <row r="20" spans="3:10" ht="15">
      <c r="C20" s="8" t="s">
        <v>135</v>
      </c>
      <c r="D20" s="9"/>
      <c r="E20" s="704"/>
      <c r="F20" s="10"/>
      <c r="G20" s="10"/>
      <c r="H20" s="4"/>
      <c r="I20" s="4"/>
    </row>
    <row r="21" spans="3:10" ht="15">
      <c r="C21" s="11" t="s">
        <v>11</v>
      </c>
      <c r="D21" s="9"/>
      <c r="E21" s="704"/>
      <c r="F21" s="10"/>
      <c r="G21" s="10"/>
      <c r="H21" s="4"/>
      <c r="I21" s="4"/>
    </row>
    <row r="22" spans="3:10" ht="15">
      <c r="C22" s="11" t="s">
        <v>162</v>
      </c>
      <c r="D22" s="11"/>
      <c r="E22" s="704"/>
      <c r="F22" s="12" t="s">
        <v>12</v>
      </c>
      <c r="G22" s="11"/>
      <c r="H22" s="4"/>
      <c r="I22" s="4"/>
    </row>
    <row r="23" spans="3:10" ht="15">
      <c r="C23" s="13" t="s">
        <v>163</v>
      </c>
      <c r="D23" s="9"/>
      <c r="E23" s="704"/>
      <c r="F23" s="14" t="s">
        <v>154</v>
      </c>
      <c r="G23" s="10"/>
      <c r="H23" s="4"/>
      <c r="I23" s="4"/>
    </row>
    <row r="24" spans="3:10" ht="15">
      <c r="C24" s="13" t="s">
        <v>164</v>
      </c>
      <c r="D24" s="9"/>
      <c r="E24" s="704"/>
      <c r="F24" s="14" t="s">
        <v>155</v>
      </c>
      <c r="G24" s="10"/>
      <c r="H24" s="4"/>
      <c r="I24" s="4"/>
    </row>
    <row r="25" spans="3:10">
      <c r="H25" s="4"/>
      <c r="I25" s="4"/>
    </row>
    <row r="26" spans="3:10">
      <c r="C26" s="5"/>
      <c r="D26" s="2"/>
      <c r="F26" s="2"/>
      <c r="G26" s="2"/>
      <c r="H26" s="2"/>
      <c r="I26" s="2"/>
      <c r="J26" s="2"/>
    </row>
    <row r="27" spans="3:10">
      <c r="C27" s="5"/>
      <c r="D27" s="2"/>
      <c r="F27" s="2"/>
      <c r="G27" s="2"/>
      <c r="H27" s="2"/>
      <c r="I27" s="2"/>
      <c r="J27" s="2"/>
    </row>
    <row r="28" spans="3:10">
      <c r="C28" s="5" t="s">
        <v>88</v>
      </c>
      <c r="D28" s="2"/>
      <c r="F28" s="2"/>
      <c r="G28" s="2"/>
      <c r="H28" s="2"/>
      <c r="I28" s="2"/>
      <c r="J28" s="2"/>
    </row>
    <row r="29" spans="3:10">
      <c r="C29" s="5" t="s">
        <v>87</v>
      </c>
      <c r="F29" s="2"/>
      <c r="G29" s="2"/>
      <c r="H29" s="2"/>
      <c r="I29" s="2"/>
      <c r="J29" s="2"/>
    </row>
  </sheetData>
  <mergeCells count="2">
    <mergeCell ref="E3:J4"/>
    <mergeCell ref="J9:J14"/>
  </mergeCells>
  <hyperlinks>
    <hyperlink ref="F23" r:id="rId1"/>
    <hyperlink ref="E11" location="'2. Global Services'!A1" display="BT Global Services"/>
    <hyperlink ref="E10" location="'3. Business'!A1" display="BT Business"/>
    <hyperlink ref="E8" location="'4. Consumer'!A1" display="BT Consumer"/>
    <hyperlink ref="E12" location="'5. Wholesale'!A1" display="BT Wholesale"/>
    <hyperlink ref="E13" location="'6. Openreach'!A1" display="Openreach"/>
    <hyperlink ref="E14" location="'7. Broadband'!A1" display="Broadband"/>
    <hyperlink ref="E16" location="'8. Costs &amp; other stats'!A1" display="Costs &amp; other statistics"/>
    <hyperlink ref="E17" location="'9. Glossary'!A1" display="Glossary"/>
    <hyperlink ref="E7" location="'1. Income statement &amp; FCF'!A1" display="Income statement &amp; free cash flow"/>
    <hyperlink ref="F24" r:id="rId2"/>
    <hyperlink ref="E9" location="'5. EE'!A1" display="EE"/>
    <hyperlink ref="E15" location="'9. Mobile'!A1" display="Mobile"/>
  </hyperlinks>
  <pageMargins left="0.59055118110236227" right="0.59055118110236227" top="0.59055118110236227" bottom="0.39370078740157483" header="0.31496062992125984" footer="0.31496062992125984"/>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DCE6F1"/>
    <pageSetUpPr fitToPage="1"/>
  </sheetPr>
  <dimension ref="A1:O51"/>
  <sheetViews>
    <sheetView showGridLines="0" zoomScale="80" zoomScaleNormal="80" zoomScaleSheetLayoutView="80" workbookViewId="0"/>
  </sheetViews>
  <sheetFormatPr defaultRowHeight="15"/>
  <cols>
    <col min="1" max="1" width="1.140625" style="236" customWidth="1"/>
    <col min="2" max="2" width="58.42578125" style="237" customWidth="1"/>
    <col min="3" max="3" width="2.5703125" style="237" customWidth="1"/>
    <col min="4" max="4" width="13.140625" style="237" customWidth="1"/>
    <col min="5" max="5" width="2.140625" style="237" customWidth="1"/>
    <col min="6" max="6" width="2.5703125" style="237" customWidth="1"/>
    <col min="7" max="7" width="13.140625" style="237" customWidth="1"/>
    <col min="8" max="8" width="1.85546875" style="925" customWidth="1"/>
    <col min="9" max="16384" width="9.140625" style="237"/>
  </cols>
  <sheetData>
    <row r="1" spans="2:15" ht="15.75" customHeight="1" thickBot="1"/>
    <row r="2" spans="2:15" ht="15" customHeight="1">
      <c r="B2" s="18"/>
      <c r="C2" s="700"/>
      <c r="D2" s="870" t="s">
        <v>156</v>
      </c>
      <c r="E2" s="712"/>
      <c r="F2" s="331"/>
      <c r="G2" s="1035" t="s">
        <v>188</v>
      </c>
      <c r="H2" s="1036"/>
      <c r="I2" s="331"/>
    </row>
    <row r="3" spans="2:15" ht="18.75" customHeight="1">
      <c r="B3" s="148" t="s">
        <v>245</v>
      </c>
      <c r="C3" s="700"/>
      <c r="D3" s="333" t="s">
        <v>18</v>
      </c>
      <c r="E3" s="334"/>
      <c r="F3" s="331"/>
      <c r="G3" s="333" t="s">
        <v>14</v>
      </c>
      <c r="H3" s="926"/>
      <c r="I3" s="331"/>
    </row>
    <row r="4" spans="2:15" ht="15" customHeight="1" thickBot="1">
      <c r="B4" s="335" t="s">
        <v>65</v>
      </c>
      <c r="C4" s="700"/>
      <c r="D4" s="336"/>
      <c r="E4" s="337"/>
      <c r="F4" s="331"/>
      <c r="G4" s="336"/>
      <c r="H4" s="927"/>
      <c r="I4" s="331"/>
    </row>
    <row r="5" spans="2:15" s="236" customFormat="1" ht="18.75" customHeight="1" thickBot="1">
      <c r="B5" s="338"/>
      <c r="D5" s="339"/>
      <c r="E5" s="339"/>
      <c r="G5" s="339"/>
      <c r="H5" s="928"/>
    </row>
    <row r="6" spans="2:15" ht="15.75" thickBot="1">
      <c r="B6" s="159" t="s">
        <v>213</v>
      </c>
      <c r="D6" s="393"/>
      <c r="E6" s="393"/>
      <c r="G6" s="393"/>
    </row>
    <row r="7" spans="2:15" s="236" customFormat="1" ht="18.75" customHeight="1">
      <c r="B7" s="246" t="s">
        <v>219</v>
      </c>
      <c r="C7" s="237"/>
      <c r="D7" s="717">
        <v>16113</v>
      </c>
      <c r="E7" s="713"/>
      <c r="F7" s="237"/>
      <c r="G7" s="717">
        <v>16168</v>
      </c>
      <c r="H7" s="929">
        <v>1</v>
      </c>
      <c r="I7" s="864"/>
      <c r="J7" s="894"/>
    </row>
    <row r="8" spans="2:15" ht="15" customHeight="1">
      <c r="B8" s="697" t="s">
        <v>125</v>
      </c>
      <c r="D8" s="718">
        <v>165</v>
      </c>
      <c r="E8" s="714"/>
      <c r="G8" s="718">
        <v>244</v>
      </c>
      <c r="H8" s="930"/>
      <c r="I8" s="752"/>
      <c r="J8" s="667"/>
      <c r="K8" s="667"/>
      <c r="L8" s="667"/>
      <c r="M8" s="667"/>
      <c r="N8" s="667"/>
      <c r="O8" s="667"/>
    </row>
    <row r="9" spans="2:15" ht="15" customHeight="1">
      <c r="B9" s="256" t="s">
        <v>220</v>
      </c>
      <c r="D9" s="180">
        <v>8251</v>
      </c>
      <c r="E9" s="171"/>
      <c r="G9" s="180">
        <v>7960</v>
      </c>
      <c r="H9" s="931"/>
      <c r="I9" s="752"/>
      <c r="J9" s="667"/>
      <c r="K9" s="667"/>
      <c r="L9" s="667"/>
      <c r="M9" s="667"/>
      <c r="N9" s="667"/>
      <c r="O9" s="667"/>
    </row>
    <row r="10" spans="2:15" ht="15" customHeight="1">
      <c r="B10" s="697" t="s">
        <v>125</v>
      </c>
      <c r="D10" s="718">
        <v>-426</v>
      </c>
      <c r="E10" s="714"/>
      <c r="G10" s="718">
        <v>-291</v>
      </c>
      <c r="H10" s="930"/>
      <c r="I10" s="752"/>
      <c r="J10" s="667"/>
      <c r="K10" s="667"/>
      <c r="L10" s="667"/>
      <c r="M10" s="667"/>
      <c r="N10" s="667"/>
      <c r="O10" s="667"/>
    </row>
    <row r="11" spans="2:15" ht="15" customHeight="1">
      <c r="B11" s="257" t="s">
        <v>176</v>
      </c>
      <c r="D11" s="180">
        <v>2361</v>
      </c>
      <c r="E11" s="171"/>
      <c r="G11" s="180">
        <v>2384</v>
      </c>
      <c r="H11" s="931"/>
      <c r="I11" s="752"/>
      <c r="J11" s="667"/>
      <c r="K11" s="667"/>
      <c r="L11" s="667"/>
      <c r="M11" s="667"/>
      <c r="N11" s="667"/>
      <c r="O11" s="667"/>
    </row>
    <row r="12" spans="2:15" ht="15" customHeight="1">
      <c r="B12" s="697" t="s">
        <v>125</v>
      </c>
      <c r="D12" s="718">
        <v>86</v>
      </c>
      <c r="E12" s="714"/>
      <c r="G12" s="718">
        <v>23</v>
      </c>
      <c r="H12" s="930"/>
      <c r="I12" s="752"/>
      <c r="J12" s="667"/>
      <c r="K12" s="667"/>
      <c r="L12" s="667"/>
      <c r="M12" s="667"/>
      <c r="N12" s="667"/>
      <c r="O12" s="667"/>
    </row>
    <row r="13" spans="2:15" ht="15" customHeight="1">
      <c r="B13" s="257" t="s">
        <v>173</v>
      </c>
      <c r="D13" s="180">
        <v>3720</v>
      </c>
      <c r="E13" s="171"/>
      <c r="G13" s="180">
        <v>3756</v>
      </c>
      <c r="H13" s="931"/>
      <c r="I13" s="752"/>
      <c r="J13" s="667"/>
      <c r="K13" s="667"/>
      <c r="L13" s="667"/>
      <c r="M13" s="667"/>
      <c r="N13" s="667"/>
      <c r="O13" s="667"/>
    </row>
    <row r="14" spans="2:15" ht="15" customHeight="1">
      <c r="B14" s="259" t="s">
        <v>125</v>
      </c>
      <c r="D14" s="719">
        <v>28</v>
      </c>
      <c r="E14" s="715"/>
      <c r="G14" s="719">
        <v>36</v>
      </c>
      <c r="H14" s="932"/>
      <c r="I14" s="752"/>
      <c r="J14" s="667"/>
      <c r="K14" s="667"/>
      <c r="L14" s="667"/>
      <c r="M14" s="667"/>
      <c r="N14" s="667"/>
      <c r="O14" s="667"/>
    </row>
    <row r="15" spans="2:15" ht="15" customHeight="1">
      <c r="B15" s="263" t="s">
        <v>24</v>
      </c>
      <c r="D15" s="180">
        <v>30445</v>
      </c>
      <c r="E15" s="171"/>
      <c r="G15" s="180">
        <v>30268</v>
      </c>
      <c r="H15" s="933">
        <v>1</v>
      </c>
      <c r="I15" s="752"/>
      <c r="J15" s="667"/>
      <c r="K15" s="667"/>
      <c r="L15" s="667"/>
      <c r="M15" s="667"/>
      <c r="N15" s="667"/>
      <c r="O15" s="667"/>
    </row>
    <row r="16" spans="2:15" ht="15" customHeight="1" thickBot="1">
      <c r="B16" s="265" t="s">
        <v>125</v>
      </c>
      <c r="D16" s="720">
        <v>-147</v>
      </c>
      <c r="E16" s="716"/>
      <c r="G16" s="720">
        <v>12</v>
      </c>
      <c r="H16" s="934"/>
      <c r="I16" s="752"/>
      <c r="J16" s="667"/>
      <c r="K16" s="667"/>
      <c r="L16" s="667"/>
      <c r="M16" s="667"/>
      <c r="N16" s="667"/>
      <c r="O16" s="667"/>
    </row>
    <row r="17" spans="2:15" s="236" customFormat="1" ht="15.75" customHeight="1" thickBot="1">
      <c r="B17" s="15"/>
      <c r="C17" s="237"/>
      <c r="D17" s="15"/>
      <c r="E17" s="15"/>
      <c r="F17" s="667"/>
      <c r="G17" s="15"/>
      <c r="H17" s="796"/>
      <c r="I17" s="667"/>
      <c r="J17" s="667"/>
      <c r="K17" s="667"/>
      <c r="L17" s="667"/>
      <c r="M17" s="667"/>
      <c r="N17" s="667"/>
      <c r="O17" s="667"/>
    </row>
    <row r="18" spans="2:15" ht="15.75" thickBot="1">
      <c r="B18" s="159" t="s">
        <v>211</v>
      </c>
      <c r="D18" s="699"/>
      <c r="E18" s="699"/>
      <c r="F18" s="667"/>
      <c r="G18" s="699"/>
      <c r="H18" s="817"/>
      <c r="I18" s="667"/>
      <c r="J18" s="667"/>
      <c r="K18" s="667"/>
      <c r="L18" s="667"/>
      <c r="M18" s="667"/>
      <c r="N18" s="667"/>
      <c r="O18" s="667"/>
    </row>
    <row r="19" spans="2:15" s="236" customFormat="1" ht="17.25">
      <c r="B19" s="246" t="s">
        <v>177</v>
      </c>
      <c r="C19" s="701"/>
      <c r="D19" s="721">
        <v>2.8000000000000001E-2</v>
      </c>
      <c r="E19" s="895">
        <v>2</v>
      </c>
      <c r="F19" s="667"/>
      <c r="G19" s="721">
        <v>2.1999999999999999E-2</v>
      </c>
      <c r="H19" s="935"/>
      <c r="I19" s="752"/>
      <c r="J19" s="667"/>
      <c r="K19" s="667"/>
      <c r="L19" s="667"/>
      <c r="M19" s="667"/>
      <c r="N19" s="667"/>
      <c r="O19" s="667"/>
    </row>
    <row r="20" spans="2:15" ht="15.75" customHeight="1" thickBot="1">
      <c r="B20" s="698" t="s">
        <v>279</v>
      </c>
      <c r="C20" s="701"/>
      <c r="D20" s="722">
        <v>1.0999999999999999E-2</v>
      </c>
      <c r="E20" s="947">
        <v>2</v>
      </c>
      <c r="F20" s="948"/>
      <c r="G20" s="722">
        <v>0.01</v>
      </c>
      <c r="H20" s="936"/>
      <c r="I20" s="752"/>
      <c r="J20" s="667"/>
      <c r="K20" s="667"/>
      <c r="L20" s="667"/>
      <c r="M20" s="667"/>
      <c r="N20" s="667"/>
      <c r="O20" s="667"/>
    </row>
    <row r="21" spans="2:15" ht="15.75" customHeight="1" thickBot="1">
      <c r="B21" s="747"/>
      <c r="D21" s="393"/>
      <c r="E21" s="393"/>
      <c r="F21" s="667"/>
      <c r="G21" s="393"/>
      <c r="I21" s="667"/>
      <c r="J21" s="667"/>
      <c r="K21" s="667"/>
      <c r="L21" s="667"/>
      <c r="M21" s="667"/>
      <c r="N21" s="667"/>
      <c r="O21" s="667"/>
    </row>
    <row r="22" spans="2:15" ht="15.75" customHeight="1" thickBot="1">
      <c r="B22" s="159" t="s">
        <v>277</v>
      </c>
      <c r="D22" s="750"/>
      <c r="E22" s="750"/>
      <c r="F22" s="365"/>
      <c r="G22" s="750"/>
      <c r="I22" s="667"/>
      <c r="J22" s="667"/>
      <c r="K22" s="667"/>
      <c r="L22" s="667"/>
      <c r="M22" s="667"/>
      <c r="N22" s="667"/>
      <c r="O22" s="667"/>
    </row>
    <row r="23" spans="2:15" ht="15.75" customHeight="1">
      <c r="B23" s="246" t="s">
        <v>250</v>
      </c>
      <c r="C23" s="701"/>
      <c r="D23" s="858">
        <v>26.7</v>
      </c>
      <c r="E23" s="859"/>
      <c r="F23" s="701"/>
      <c r="G23" s="858">
        <v>27.2</v>
      </c>
      <c r="H23" s="937"/>
      <c r="I23" s="752"/>
      <c r="J23" s="667"/>
      <c r="K23" s="667"/>
      <c r="L23" s="667"/>
      <c r="M23" s="667"/>
      <c r="N23" s="667"/>
      <c r="O23" s="667"/>
    </row>
    <row r="24" spans="2:15" ht="15.75" customHeight="1">
      <c r="B24" s="871" t="s">
        <v>251</v>
      </c>
      <c r="C24" s="701"/>
      <c r="D24" s="872">
        <v>3.9</v>
      </c>
      <c r="E24" s="860"/>
      <c r="F24" s="701"/>
      <c r="G24" s="872">
        <v>4.0999999999999996</v>
      </c>
      <c r="H24" s="938"/>
      <c r="I24" s="752"/>
      <c r="J24" s="667"/>
      <c r="K24" s="667"/>
      <c r="L24" s="667"/>
      <c r="M24" s="667"/>
      <c r="N24" s="667"/>
      <c r="O24" s="667"/>
    </row>
    <row r="25" spans="2:15" ht="15.75" customHeight="1" thickBot="1">
      <c r="B25" s="698" t="s">
        <v>231</v>
      </c>
      <c r="C25" s="701"/>
      <c r="D25" s="818">
        <v>18.600000000000001</v>
      </c>
      <c r="E25" s="861"/>
      <c r="F25" s="701"/>
      <c r="G25" s="818">
        <v>19.2</v>
      </c>
      <c r="H25" s="939"/>
      <c r="I25" s="752"/>
      <c r="J25" s="667"/>
      <c r="K25" s="667"/>
      <c r="L25" s="667"/>
      <c r="M25" s="667"/>
      <c r="N25" s="667"/>
      <c r="O25" s="667"/>
    </row>
    <row r="26" spans="2:15" ht="15.75" customHeight="1">
      <c r="B26" s="747"/>
      <c r="D26" s="393"/>
      <c r="G26" s="393"/>
      <c r="I26" s="667"/>
      <c r="J26" s="667"/>
      <c r="K26" s="667"/>
      <c r="L26" s="667"/>
      <c r="M26" s="667"/>
      <c r="N26" s="667"/>
      <c r="O26" s="667"/>
    </row>
    <row r="27" spans="2:15" ht="15.75" customHeight="1">
      <c r="D27" s="393"/>
      <c r="E27" s="393"/>
      <c r="F27" s="667"/>
      <c r="G27" s="393"/>
      <c r="I27" s="667"/>
      <c r="J27" s="667"/>
      <c r="K27" s="667"/>
      <c r="L27" s="667"/>
      <c r="M27" s="667"/>
      <c r="N27" s="667"/>
      <c r="O27" s="667"/>
    </row>
    <row r="28" spans="2:15" s="236" customFormat="1" ht="15.75" customHeight="1">
      <c r="B28" s="237" t="s">
        <v>269</v>
      </c>
      <c r="C28" s="237"/>
      <c r="D28" s="393"/>
      <c r="E28" s="393"/>
      <c r="F28" s="667"/>
      <c r="G28" s="393"/>
      <c r="H28" s="925"/>
      <c r="I28" s="667"/>
      <c r="J28" s="667"/>
      <c r="K28" s="667"/>
      <c r="L28" s="667"/>
      <c r="M28" s="667"/>
      <c r="N28" s="667"/>
      <c r="O28" s="667"/>
    </row>
    <row r="29" spans="2:15">
      <c r="B29" s="237" t="s">
        <v>252</v>
      </c>
      <c r="D29" s="393"/>
      <c r="E29" s="393"/>
      <c r="F29" s="667"/>
      <c r="G29" s="393"/>
      <c r="I29" s="667"/>
      <c r="J29" s="667"/>
      <c r="K29" s="667"/>
      <c r="L29" s="667"/>
      <c r="M29" s="667"/>
      <c r="N29" s="667"/>
      <c r="O29" s="667"/>
    </row>
    <row r="30" spans="2:15" ht="15.75" customHeight="1">
      <c r="B30" s="97" t="s">
        <v>259</v>
      </c>
      <c r="D30" s="393"/>
      <c r="E30" s="393"/>
      <c r="F30" s="667"/>
      <c r="G30" s="393"/>
      <c r="I30" s="667"/>
      <c r="J30" s="667"/>
      <c r="K30" s="667"/>
      <c r="L30" s="667"/>
      <c r="M30" s="667"/>
      <c r="N30" s="667"/>
      <c r="O30" s="667"/>
    </row>
    <row r="31" spans="2:15" ht="15.75" customHeight="1">
      <c r="B31" s="97" t="s">
        <v>280</v>
      </c>
      <c r="D31" s="393"/>
      <c r="E31" s="393"/>
      <c r="F31" s="667"/>
      <c r="G31" s="393"/>
      <c r="I31" s="667"/>
      <c r="J31" s="667"/>
      <c r="K31" s="667"/>
      <c r="L31" s="667"/>
      <c r="M31" s="667"/>
      <c r="N31" s="667"/>
      <c r="O31" s="667"/>
    </row>
    <row r="32" spans="2:15" ht="15.75" customHeight="1">
      <c r="B32" s="97" t="s">
        <v>264</v>
      </c>
      <c r="D32" s="393"/>
      <c r="E32" s="393"/>
      <c r="F32" s="667"/>
      <c r="G32" s="393"/>
      <c r="I32" s="667"/>
      <c r="J32" s="667"/>
      <c r="K32" s="667"/>
      <c r="L32" s="667"/>
      <c r="M32" s="667"/>
      <c r="N32" s="667"/>
      <c r="O32" s="667"/>
    </row>
    <row r="33" spans="1:15" ht="15.75" customHeight="1">
      <c r="D33" s="393"/>
      <c r="E33" s="393"/>
      <c r="F33" s="667"/>
      <c r="G33" s="393"/>
      <c r="I33" s="667"/>
      <c r="J33" s="667"/>
      <c r="K33" s="667"/>
      <c r="L33" s="667"/>
      <c r="M33" s="667"/>
      <c r="N33" s="667"/>
      <c r="O33" s="667"/>
    </row>
    <row r="34" spans="1:15" ht="15.75" customHeight="1">
      <c r="D34" s="393"/>
      <c r="E34" s="393"/>
      <c r="F34" s="667"/>
      <c r="G34" s="393"/>
      <c r="I34" s="667"/>
      <c r="J34" s="667"/>
      <c r="K34" s="667"/>
      <c r="L34" s="667"/>
      <c r="M34" s="667"/>
      <c r="N34" s="667"/>
      <c r="O34" s="667"/>
    </row>
    <row r="35" spans="1:15" ht="15.75" customHeight="1">
      <c r="D35" s="393"/>
      <c r="E35" s="393"/>
      <c r="F35" s="667"/>
      <c r="G35" s="393"/>
      <c r="I35" s="667"/>
      <c r="J35" s="667"/>
      <c r="K35" s="667"/>
      <c r="L35" s="667"/>
      <c r="M35" s="667"/>
      <c r="N35" s="667"/>
      <c r="O35" s="667"/>
    </row>
    <row r="36" spans="1:15" s="236" customFormat="1" ht="15.75" customHeight="1">
      <c r="B36" s="237"/>
      <c r="C36" s="237"/>
      <c r="D36" s="393"/>
      <c r="E36" s="393"/>
      <c r="F36" s="667"/>
      <c r="G36" s="393"/>
      <c r="H36" s="925"/>
      <c r="I36" s="667"/>
      <c r="J36" s="667"/>
      <c r="K36" s="667"/>
      <c r="L36" s="667"/>
      <c r="M36" s="667"/>
      <c r="N36" s="667"/>
      <c r="O36" s="667"/>
    </row>
    <row r="37" spans="1:15">
      <c r="D37" s="393"/>
      <c r="E37" s="393"/>
      <c r="F37" s="667"/>
      <c r="G37" s="393"/>
      <c r="I37" s="667"/>
      <c r="J37" s="667"/>
      <c r="K37" s="667"/>
      <c r="L37" s="667"/>
      <c r="M37" s="667"/>
      <c r="N37" s="667"/>
      <c r="O37" s="667"/>
    </row>
    <row r="38" spans="1:15">
      <c r="D38" s="393"/>
      <c r="E38" s="393"/>
      <c r="F38" s="667"/>
      <c r="G38" s="393"/>
      <c r="I38" s="667"/>
      <c r="J38" s="667"/>
      <c r="K38" s="667"/>
      <c r="L38" s="667"/>
      <c r="M38" s="667"/>
      <c r="N38" s="667"/>
      <c r="O38" s="667"/>
    </row>
    <row r="39" spans="1:15">
      <c r="A39" s="237"/>
      <c r="D39" s="393"/>
      <c r="E39" s="393"/>
      <c r="F39" s="667"/>
      <c r="G39" s="393"/>
      <c r="I39" s="667"/>
      <c r="J39" s="667"/>
      <c r="K39" s="667"/>
      <c r="L39" s="667"/>
      <c r="M39" s="667"/>
      <c r="N39" s="667"/>
      <c r="O39" s="667"/>
    </row>
    <row r="40" spans="1:15">
      <c r="D40" s="393"/>
      <c r="E40" s="393"/>
      <c r="G40" s="393"/>
    </row>
    <row r="41" spans="1:15">
      <c r="D41" s="393"/>
      <c r="E41" s="393"/>
      <c r="G41" s="393"/>
    </row>
    <row r="42" spans="1:15">
      <c r="D42" s="393"/>
      <c r="E42" s="393"/>
      <c r="G42" s="393"/>
    </row>
    <row r="43" spans="1:15">
      <c r="D43" s="393"/>
      <c r="E43" s="393"/>
      <c r="G43" s="393"/>
    </row>
    <row r="44" spans="1:15">
      <c r="D44" s="393"/>
      <c r="E44" s="393"/>
      <c r="G44" s="393"/>
    </row>
    <row r="45" spans="1:15">
      <c r="D45" s="393"/>
      <c r="E45" s="393"/>
      <c r="G45" s="393"/>
    </row>
    <row r="46" spans="1:15">
      <c r="D46" s="393"/>
      <c r="E46" s="393"/>
      <c r="G46" s="393"/>
    </row>
    <row r="47" spans="1:15">
      <c r="A47" s="237"/>
      <c r="D47" s="393"/>
      <c r="E47" s="393"/>
      <c r="G47" s="393"/>
    </row>
    <row r="48" spans="1:15">
      <c r="D48" s="393"/>
      <c r="E48" s="393"/>
      <c r="G48" s="393"/>
    </row>
    <row r="49" spans="4:8">
      <c r="D49" s="395"/>
      <c r="E49" s="395"/>
      <c r="G49" s="395"/>
      <c r="H49" s="940"/>
    </row>
    <row r="50" spans="4:8">
      <c r="D50" s="396"/>
      <c r="E50" s="396"/>
      <c r="G50" s="396"/>
      <c r="H50" s="941"/>
    </row>
    <row r="51" spans="4:8">
      <c r="D51" s="396"/>
      <c r="E51" s="396"/>
      <c r="G51" s="396"/>
      <c r="H51" s="941"/>
    </row>
  </sheetData>
  <mergeCells count="1">
    <mergeCell ref="G2:H2"/>
  </mergeCells>
  <pageMargins left="0.70866141732283472" right="0.70866141732283472" top="0.51181102362204722" bottom="0.51181102362204722" header="0.31496062992125984" footer="0.31496062992125984"/>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DCE6F1"/>
    <pageSetUpPr fitToPage="1"/>
  </sheetPr>
  <dimension ref="B1:T38"/>
  <sheetViews>
    <sheetView showGridLines="0" zoomScale="60" zoomScaleNormal="60" zoomScaleSheetLayoutView="80" workbookViewId="0">
      <pane xSplit="2" topLeftCell="C1" activePane="topRight" state="frozen"/>
      <selection pane="topRight"/>
    </sheetView>
  </sheetViews>
  <sheetFormatPr defaultRowHeight="15"/>
  <cols>
    <col min="1" max="1" width="1.140625" style="237" customWidth="1"/>
    <col min="2" max="2" width="58.42578125" style="237" customWidth="1"/>
    <col min="3" max="3" width="2.7109375" style="237" customWidth="1"/>
    <col min="4" max="7" width="13" style="237" customWidth="1"/>
    <col min="8" max="8" width="1.42578125" style="237" customWidth="1"/>
    <col min="9" max="9" width="13" style="237" customWidth="1"/>
    <col min="10" max="10" width="2.42578125" style="237" customWidth="1"/>
    <col min="11" max="14" width="13" style="237" customWidth="1"/>
    <col min="15" max="15" width="1.42578125" style="237" customWidth="1"/>
    <col min="16" max="16" width="13" style="237" customWidth="1"/>
    <col min="17" max="17" width="2.5703125" style="237" customWidth="1"/>
    <col min="18" max="18" width="13" style="237" customWidth="1"/>
    <col min="19" max="19" width="3" style="237" customWidth="1"/>
    <col min="20" max="16384" width="9.140625" style="237"/>
  </cols>
  <sheetData>
    <row r="1" spans="2:20" s="236" customFormat="1" ht="15.75" customHeight="1" thickBot="1">
      <c r="S1" s="15"/>
    </row>
    <row r="2" spans="2:20" ht="15" customHeight="1">
      <c r="B2" s="399"/>
      <c r="C2" s="331"/>
      <c r="D2" s="1037" t="s">
        <v>136</v>
      </c>
      <c r="E2" s="1038"/>
      <c r="F2" s="1038"/>
      <c r="G2" s="1038"/>
      <c r="H2" s="1038"/>
      <c r="I2" s="1039"/>
      <c r="J2" s="331"/>
      <c r="K2" s="1037" t="s">
        <v>156</v>
      </c>
      <c r="L2" s="1038"/>
      <c r="M2" s="1038"/>
      <c r="N2" s="1038"/>
      <c r="O2" s="1038"/>
      <c r="P2" s="1039"/>
      <c r="Q2" s="331"/>
      <c r="R2" s="943" t="s">
        <v>188</v>
      </c>
      <c r="S2" s="240"/>
    </row>
    <row r="3" spans="2:20" ht="18.75" customHeight="1">
      <c r="B3" s="148" t="s">
        <v>190</v>
      </c>
      <c r="C3" s="331"/>
      <c r="D3" s="332" t="s">
        <v>14</v>
      </c>
      <c r="E3" s="400" t="s">
        <v>16</v>
      </c>
      <c r="F3" s="400" t="s">
        <v>17</v>
      </c>
      <c r="G3" s="400" t="s">
        <v>18</v>
      </c>
      <c r="H3" s="400"/>
      <c r="I3" s="400" t="s">
        <v>47</v>
      </c>
      <c r="J3" s="331"/>
      <c r="K3" s="332" t="s">
        <v>14</v>
      </c>
      <c r="L3" s="400" t="s">
        <v>16</v>
      </c>
      <c r="M3" s="400" t="s">
        <v>17</v>
      </c>
      <c r="N3" s="400" t="s">
        <v>18</v>
      </c>
      <c r="O3" s="400"/>
      <c r="P3" s="566" t="s">
        <v>47</v>
      </c>
      <c r="Q3" s="331"/>
      <c r="R3" s="332" t="s">
        <v>14</v>
      </c>
      <c r="S3" s="240"/>
    </row>
    <row r="4" spans="2:20" ht="15" customHeight="1" thickBot="1">
      <c r="B4" s="401"/>
      <c r="C4" s="331"/>
      <c r="D4" s="402"/>
      <c r="E4" s="403"/>
      <c r="F4" s="403"/>
      <c r="G4" s="403"/>
      <c r="H4" s="403"/>
      <c r="I4" s="403"/>
      <c r="J4" s="331"/>
      <c r="K4" s="402"/>
      <c r="L4" s="403"/>
      <c r="M4" s="403"/>
      <c r="N4" s="403"/>
      <c r="O4" s="403"/>
      <c r="P4" s="567"/>
      <c r="Q4" s="331"/>
      <c r="R4" s="402"/>
      <c r="S4" s="240"/>
    </row>
    <row r="5" spans="2:20" s="236" customFormat="1" ht="18.75" customHeight="1" thickBot="1">
      <c r="B5" s="245"/>
      <c r="D5" s="404"/>
      <c r="E5" s="404"/>
      <c r="F5" s="404"/>
      <c r="G5" s="404"/>
      <c r="H5" s="404"/>
      <c r="I5" s="15"/>
      <c r="K5" s="404"/>
      <c r="L5" s="404"/>
      <c r="M5" s="404"/>
      <c r="N5" s="404"/>
      <c r="O5" s="404"/>
      <c r="P5" s="15"/>
      <c r="R5" s="404"/>
      <c r="S5" s="15"/>
    </row>
    <row r="6" spans="2:20" ht="15.75" customHeight="1" thickBot="1">
      <c r="B6" s="456" t="s">
        <v>66</v>
      </c>
      <c r="D6" s="404"/>
      <c r="E6" s="404"/>
      <c r="F6" s="404"/>
      <c r="G6" s="404"/>
      <c r="H6" s="404"/>
      <c r="I6" s="15"/>
      <c r="J6" s="236"/>
      <c r="K6" s="404"/>
      <c r="L6" s="404"/>
      <c r="M6" s="404"/>
      <c r="N6" s="404"/>
      <c r="O6" s="404"/>
      <c r="P6" s="15"/>
      <c r="Q6" s="236"/>
      <c r="R6" s="404"/>
      <c r="S6" s="15"/>
    </row>
    <row r="7" spans="2:20" s="236" customFormat="1" ht="18.75" customHeight="1" thickBot="1">
      <c r="B7" s="239"/>
      <c r="D7" s="15"/>
      <c r="E7" s="15"/>
      <c r="F7" s="15"/>
      <c r="G7" s="15"/>
      <c r="H7" s="15"/>
      <c r="I7" s="15"/>
      <c r="K7" s="15"/>
      <c r="L7" s="15"/>
      <c r="M7" s="15"/>
      <c r="N7" s="15"/>
      <c r="O7" s="15"/>
      <c r="P7" s="15"/>
      <c r="R7" s="15"/>
      <c r="S7" s="15"/>
    </row>
    <row r="8" spans="2:20" ht="15" customHeight="1">
      <c r="B8" s="405" t="s">
        <v>80</v>
      </c>
      <c r="C8" s="331"/>
      <c r="D8" s="407">
        <v>1177</v>
      </c>
      <c r="E8" s="408">
        <v>1154</v>
      </c>
      <c r="F8" s="408">
        <v>1121</v>
      </c>
      <c r="G8" s="408">
        <v>1093</v>
      </c>
      <c r="H8" s="408"/>
      <c r="I8" s="409">
        <v>4545</v>
      </c>
      <c r="J8" s="410"/>
      <c r="K8" s="568">
        <v>1142</v>
      </c>
      <c r="L8" s="569">
        <v>1141</v>
      </c>
      <c r="M8" s="569">
        <v>1074</v>
      </c>
      <c r="N8" s="569">
        <v>1173</v>
      </c>
      <c r="O8" s="569"/>
      <c r="P8" s="570">
        <v>4530</v>
      </c>
      <c r="Q8" s="410"/>
      <c r="R8" s="568">
        <v>1274</v>
      </c>
      <c r="S8" s="758"/>
    </row>
    <row r="9" spans="2:20" ht="15" customHeight="1">
      <c r="B9" s="411" t="s">
        <v>67</v>
      </c>
      <c r="C9" s="331"/>
      <c r="D9" s="412">
        <v>200</v>
      </c>
      <c r="E9" s="413">
        <v>190</v>
      </c>
      <c r="F9" s="406">
        <v>200</v>
      </c>
      <c r="G9" s="406">
        <v>184</v>
      </c>
      <c r="H9" s="406"/>
      <c r="I9" s="544">
        <v>774</v>
      </c>
      <c r="J9" s="410"/>
      <c r="K9" s="571">
        <v>184</v>
      </c>
      <c r="L9" s="413">
        <v>186</v>
      </c>
      <c r="M9" s="406">
        <v>172</v>
      </c>
      <c r="N9" s="406">
        <v>169</v>
      </c>
      <c r="O9" s="406"/>
      <c r="P9" s="544">
        <v>711</v>
      </c>
      <c r="Q9" s="410"/>
      <c r="R9" s="571">
        <v>194</v>
      </c>
      <c r="S9" s="758"/>
    </row>
    <row r="10" spans="2:20" ht="15" customHeight="1">
      <c r="B10" s="414" t="s">
        <v>68</v>
      </c>
      <c r="C10" s="331"/>
      <c r="D10" s="412">
        <v>2</v>
      </c>
      <c r="E10" s="413">
        <v>1</v>
      </c>
      <c r="F10" s="406">
        <v>1</v>
      </c>
      <c r="G10" s="406">
        <v>4</v>
      </c>
      <c r="H10" s="406"/>
      <c r="I10" s="544">
        <v>8</v>
      </c>
      <c r="J10" s="410"/>
      <c r="K10" s="571">
        <v>16</v>
      </c>
      <c r="L10" s="413">
        <v>20</v>
      </c>
      <c r="M10" s="406">
        <v>62</v>
      </c>
      <c r="N10" s="406">
        <v>11</v>
      </c>
      <c r="O10" s="406"/>
      <c r="P10" s="544">
        <v>109</v>
      </c>
      <c r="Q10" s="410"/>
      <c r="R10" s="571">
        <v>40</v>
      </c>
      <c r="S10" s="758"/>
    </row>
    <row r="11" spans="2:20" ht="15" customHeight="1">
      <c r="B11" s="415" t="s">
        <v>69</v>
      </c>
      <c r="C11" s="331"/>
      <c r="D11" s="417">
        <v>1379</v>
      </c>
      <c r="E11" s="418">
        <v>1345</v>
      </c>
      <c r="F11" s="547">
        <v>1322</v>
      </c>
      <c r="G11" s="547">
        <v>1281</v>
      </c>
      <c r="H11" s="547"/>
      <c r="I11" s="548">
        <v>5327</v>
      </c>
      <c r="J11" s="410"/>
      <c r="K11" s="572">
        <v>1342</v>
      </c>
      <c r="L11" s="418">
        <v>1347</v>
      </c>
      <c r="M11" s="547">
        <v>1308</v>
      </c>
      <c r="N11" s="547">
        <v>1353</v>
      </c>
      <c r="O11" s="547"/>
      <c r="P11" s="548">
        <v>5350</v>
      </c>
      <c r="Q11" s="410"/>
      <c r="R11" s="572">
        <v>1508</v>
      </c>
      <c r="S11" s="758"/>
    </row>
    <row r="12" spans="2:20" ht="15" customHeight="1">
      <c r="B12" s="414" t="s">
        <v>70</v>
      </c>
      <c r="C12" s="331"/>
      <c r="D12" s="412">
        <v>-261</v>
      </c>
      <c r="E12" s="419">
        <v>-260</v>
      </c>
      <c r="F12" s="406">
        <v>-273</v>
      </c>
      <c r="G12" s="406">
        <v>-349</v>
      </c>
      <c r="H12" s="406"/>
      <c r="I12" s="548">
        <v>-1143</v>
      </c>
      <c r="J12" s="410"/>
      <c r="K12" s="571">
        <v>-290</v>
      </c>
      <c r="L12" s="419">
        <v>-291</v>
      </c>
      <c r="M12" s="406">
        <v>-287</v>
      </c>
      <c r="N12" s="406">
        <v>-288</v>
      </c>
      <c r="O12" s="406"/>
      <c r="P12" s="548">
        <v>-1156</v>
      </c>
      <c r="Q12" s="410"/>
      <c r="R12" s="571">
        <v>-279</v>
      </c>
      <c r="S12" s="758"/>
    </row>
    <row r="13" spans="2:20" ht="15" customHeight="1">
      <c r="B13" s="415" t="s">
        <v>71</v>
      </c>
      <c r="C13" s="331"/>
      <c r="D13" s="420">
        <v>1118</v>
      </c>
      <c r="E13" s="421">
        <v>1085</v>
      </c>
      <c r="F13" s="421">
        <v>1049</v>
      </c>
      <c r="G13" s="421">
        <v>932</v>
      </c>
      <c r="H13" s="547"/>
      <c r="I13" s="548">
        <v>4184</v>
      </c>
      <c r="J13" s="410"/>
      <c r="K13" s="573">
        <v>1052</v>
      </c>
      <c r="L13" s="421">
        <v>1056</v>
      </c>
      <c r="M13" s="421">
        <v>1021</v>
      </c>
      <c r="N13" s="421">
        <v>1065</v>
      </c>
      <c r="O13" s="421"/>
      <c r="P13" s="548">
        <v>4194</v>
      </c>
      <c r="Q13" s="410"/>
      <c r="R13" s="573">
        <v>1229</v>
      </c>
      <c r="S13" s="758"/>
    </row>
    <row r="14" spans="2:20" ht="15" customHeight="1">
      <c r="B14" s="422"/>
      <c r="C14" s="331"/>
      <c r="D14" s="423"/>
      <c r="E14" s="424"/>
      <c r="F14" s="549"/>
      <c r="G14" s="549"/>
      <c r="H14" s="549"/>
      <c r="I14" s="550"/>
      <c r="J14" s="410"/>
      <c r="K14" s="574"/>
      <c r="L14" s="424"/>
      <c r="M14" s="549"/>
      <c r="N14" s="549"/>
      <c r="O14" s="549"/>
      <c r="P14" s="550"/>
      <c r="Q14" s="410"/>
      <c r="R14" s="574"/>
      <c r="S14" s="758"/>
    </row>
    <row r="15" spans="2:20" ht="15" customHeight="1">
      <c r="B15" s="414" t="s">
        <v>72</v>
      </c>
      <c r="C15" s="331"/>
      <c r="D15" s="428">
        <v>530</v>
      </c>
      <c r="E15" s="406">
        <v>552</v>
      </c>
      <c r="F15" s="406">
        <v>550</v>
      </c>
      <c r="G15" s="406">
        <v>512</v>
      </c>
      <c r="H15" s="406"/>
      <c r="I15" s="544">
        <v>2144</v>
      </c>
      <c r="J15" s="792"/>
      <c r="K15" s="575">
        <v>496</v>
      </c>
      <c r="L15" s="406">
        <v>533</v>
      </c>
      <c r="M15" s="406">
        <v>517</v>
      </c>
      <c r="N15" s="406">
        <v>640</v>
      </c>
      <c r="O15" s="406"/>
      <c r="P15" s="544">
        <v>2186</v>
      </c>
      <c r="Q15" s="792"/>
      <c r="R15" s="575">
        <v>635</v>
      </c>
      <c r="S15" s="758"/>
      <c r="T15" s="662"/>
    </row>
    <row r="16" spans="2:20" ht="15" customHeight="1">
      <c r="B16" s="425" t="s">
        <v>73</v>
      </c>
      <c r="C16" s="331"/>
      <c r="D16" s="428">
        <v>244</v>
      </c>
      <c r="E16" s="406">
        <v>241</v>
      </c>
      <c r="F16" s="406">
        <v>238</v>
      </c>
      <c r="G16" s="406">
        <v>245</v>
      </c>
      <c r="H16" s="406"/>
      <c r="I16" s="544">
        <v>968</v>
      </c>
      <c r="J16" s="792"/>
      <c r="K16" s="575">
        <v>245</v>
      </c>
      <c r="L16" s="406">
        <v>241</v>
      </c>
      <c r="M16" s="406">
        <v>247</v>
      </c>
      <c r="N16" s="406">
        <v>307</v>
      </c>
      <c r="O16" s="406"/>
      <c r="P16" s="544">
        <v>1040</v>
      </c>
      <c r="Q16" s="792"/>
      <c r="R16" s="575">
        <v>328</v>
      </c>
      <c r="S16" s="758"/>
    </row>
    <row r="17" spans="2:20" ht="15" customHeight="1">
      <c r="B17" s="426" t="s">
        <v>74</v>
      </c>
      <c r="C17" s="331"/>
      <c r="D17" s="428">
        <v>159</v>
      </c>
      <c r="E17" s="406">
        <v>153</v>
      </c>
      <c r="F17" s="406">
        <v>153</v>
      </c>
      <c r="G17" s="406">
        <v>140</v>
      </c>
      <c r="H17" s="406"/>
      <c r="I17" s="544">
        <v>605</v>
      </c>
      <c r="J17" s="792"/>
      <c r="K17" s="575">
        <v>136</v>
      </c>
      <c r="L17" s="406">
        <v>163</v>
      </c>
      <c r="M17" s="406">
        <v>152</v>
      </c>
      <c r="N17" s="406">
        <v>159</v>
      </c>
      <c r="O17" s="406"/>
      <c r="P17" s="544">
        <v>610</v>
      </c>
      <c r="Q17" s="792"/>
      <c r="R17" s="575">
        <v>120</v>
      </c>
      <c r="S17" s="758"/>
    </row>
    <row r="18" spans="2:20" ht="15" customHeight="1">
      <c r="B18" s="426" t="s">
        <v>153</v>
      </c>
      <c r="C18" s="331"/>
      <c r="D18" s="428">
        <v>78</v>
      </c>
      <c r="E18" s="406">
        <v>83</v>
      </c>
      <c r="F18" s="406">
        <v>84</v>
      </c>
      <c r="G18" s="406">
        <v>85</v>
      </c>
      <c r="H18" s="406"/>
      <c r="I18" s="544">
        <v>330</v>
      </c>
      <c r="J18" s="792"/>
      <c r="K18" s="575">
        <v>86</v>
      </c>
      <c r="L18" s="406">
        <v>135</v>
      </c>
      <c r="M18" s="406">
        <v>162</v>
      </c>
      <c r="N18" s="406">
        <v>161</v>
      </c>
      <c r="O18" s="406"/>
      <c r="P18" s="544">
        <v>544</v>
      </c>
      <c r="Q18" s="792"/>
      <c r="R18" s="575">
        <v>163</v>
      </c>
      <c r="S18" s="758"/>
      <c r="T18" s="662"/>
    </row>
    <row r="19" spans="2:20" ht="15" customHeight="1">
      <c r="B19" s="427" t="s">
        <v>137</v>
      </c>
      <c r="C19" s="331"/>
      <c r="D19" s="428">
        <v>790</v>
      </c>
      <c r="E19" s="406">
        <v>819</v>
      </c>
      <c r="F19" s="406">
        <v>834</v>
      </c>
      <c r="G19" s="406">
        <v>906</v>
      </c>
      <c r="H19" s="406"/>
      <c r="I19" s="544">
        <v>3349</v>
      </c>
      <c r="J19" s="792"/>
      <c r="K19" s="575">
        <v>814</v>
      </c>
      <c r="L19" s="406">
        <v>811</v>
      </c>
      <c r="M19" s="406">
        <v>882</v>
      </c>
      <c r="N19" s="406">
        <v>1248</v>
      </c>
      <c r="O19" s="406"/>
      <c r="P19" s="544">
        <v>3755</v>
      </c>
      <c r="Q19" s="792"/>
      <c r="R19" s="575">
        <v>1482</v>
      </c>
      <c r="S19" s="758"/>
    </row>
    <row r="20" spans="2:20" ht="15" customHeight="1">
      <c r="B20" s="429" t="s">
        <v>75</v>
      </c>
      <c r="C20" s="331"/>
      <c r="D20" s="793">
        <v>2919</v>
      </c>
      <c r="E20" s="551">
        <v>2933</v>
      </c>
      <c r="F20" s="551">
        <v>2908</v>
      </c>
      <c r="G20" s="551">
        <v>2820</v>
      </c>
      <c r="H20" s="551"/>
      <c r="I20" s="545">
        <v>11580</v>
      </c>
      <c r="J20" s="792"/>
      <c r="K20" s="794">
        <v>2829</v>
      </c>
      <c r="L20" s="551">
        <v>2939</v>
      </c>
      <c r="M20" s="551">
        <v>2981</v>
      </c>
      <c r="N20" s="551">
        <v>3580</v>
      </c>
      <c r="O20" s="551"/>
      <c r="P20" s="545">
        <v>12329</v>
      </c>
      <c r="Q20" s="792"/>
      <c r="R20" s="794">
        <v>3957</v>
      </c>
      <c r="S20" s="758"/>
    </row>
    <row r="21" spans="2:20" ht="15" customHeight="1">
      <c r="B21" s="432"/>
      <c r="C21" s="331"/>
      <c r="D21" s="795"/>
      <c r="E21" s="416"/>
      <c r="F21" s="416"/>
      <c r="G21" s="416"/>
      <c r="H21" s="416"/>
      <c r="I21" s="544"/>
      <c r="J21" s="792"/>
      <c r="K21" s="758"/>
      <c r="L21" s="416"/>
      <c r="M21" s="416"/>
      <c r="N21" s="416"/>
      <c r="O21" s="416"/>
      <c r="P21" s="544"/>
      <c r="Q21" s="792"/>
      <c r="R21" s="758"/>
      <c r="S21" s="758"/>
    </row>
    <row r="22" spans="2:20" ht="15" customHeight="1">
      <c r="B22" s="434" t="s">
        <v>26</v>
      </c>
      <c r="C22" s="331"/>
      <c r="D22" s="412">
        <v>652</v>
      </c>
      <c r="E22" s="413">
        <v>618</v>
      </c>
      <c r="F22" s="406">
        <v>618</v>
      </c>
      <c r="G22" s="406">
        <v>650</v>
      </c>
      <c r="H22" s="406"/>
      <c r="I22" s="544">
        <v>2538</v>
      </c>
      <c r="J22" s="410"/>
      <c r="K22" s="571">
        <v>628</v>
      </c>
      <c r="L22" s="413">
        <v>623</v>
      </c>
      <c r="M22" s="406">
        <v>592</v>
      </c>
      <c r="N22" s="406">
        <v>787</v>
      </c>
      <c r="O22" s="406"/>
      <c r="P22" s="544">
        <v>2630</v>
      </c>
      <c r="Q22" s="410"/>
      <c r="R22" s="571">
        <v>855</v>
      </c>
      <c r="S22" s="758"/>
    </row>
    <row r="23" spans="2:20" ht="15" customHeight="1">
      <c r="B23" s="429" t="s">
        <v>76</v>
      </c>
      <c r="C23" s="331"/>
      <c r="D23" s="430">
        <v>3571</v>
      </c>
      <c r="E23" s="431">
        <v>3551</v>
      </c>
      <c r="F23" s="551">
        <v>3526</v>
      </c>
      <c r="G23" s="551">
        <v>3470</v>
      </c>
      <c r="H23" s="551"/>
      <c r="I23" s="551">
        <v>14118</v>
      </c>
      <c r="J23" s="410"/>
      <c r="K23" s="576">
        <v>3457</v>
      </c>
      <c r="L23" s="431">
        <v>3562</v>
      </c>
      <c r="M23" s="551">
        <v>3573</v>
      </c>
      <c r="N23" s="551">
        <v>4367</v>
      </c>
      <c r="O23" s="551"/>
      <c r="P23" s="545">
        <v>14959</v>
      </c>
      <c r="Q23" s="410"/>
      <c r="R23" s="576">
        <v>4812</v>
      </c>
      <c r="S23" s="758"/>
    </row>
    <row r="24" spans="2:20" ht="15" customHeight="1">
      <c r="B24" s="427" t="s">
        <v>27</v>
      </c>
      <c r="C24" s="331"/>
      <c r="D24" s="435">
        <v>44</v>
      </c>
      <c r="E24" s="436">
        <v>112</v>
      </c>
      <c r="F24" s="437">
        <v>48</v>
      </c>
      <c r="G24" s="437">
        <v>177</v>
      </c>
      <c r="H24" s="437"/>
      <c r="I24" s="552">
        <v>381</v>
      </c>
      <c r="J24" s="410"/>
      <c r="K24" s="577">
        <v>89</v>
      </c>
      <c r="L24" s="436">
        <v>84</v>
      </c>
      <c r="M24" s="437">
        <v>53</v>
      </c>
      <c r="N24" s="437">
        <v>122</v>
      </c>
      <c r="O24" s="437"/>
      <c r="P24" s="552">
        <v>348</v>
      </c>
      <c r="Q24" s="410"/>
      <c r="R24" s="577">
        <v>33</v>
      </c>
      <c r="S24" s="758"/>
    </row>
    <row r="25" spans="2:20" ht="15" customHeight="1" thickBot="1">
      <c r="B25" s="438" t="s">
        <v>77</v>
      </c>
      <c r="C25" s="331"/>
      <c r="D25" s="439">
        <v>3615</v>
      </c>
      <c r="E25" s="440">
        <v>3663</v>
      </c>
      <c r="F25" s="449">
        <v>3574</v>
      </c>
      <c r="G25" s="449">
        <v>3647</v>
      </c>
      <c r="H25" s="449">
        <v>0</v>
      </c>
      <c r="I25" s="546">
        <v>14499</v>
      </c>
      <c r="J25" s="410"/>
      <c r="K25" s="578">
        <v>3546</v>
      </c>
      <c r="L25" s="579">
        <v>3646</v>
      </c>
      <c r="M25" s="580">
        <v>3626</v>
      </c>
      <c r="N25" s="580">
        <v>4489</v>
      </c>
      <c r="O25" s="580"/>
      <c r="P25" s="581">
        <v>15307</v>
      </c>
      <c r="Q25" s="410"/>
      <c r="R25" s="578">
        <v>4845</v>
      </c>
      <c r="S25" s="758"/>
    </row>
    <row r="26" spans="2:20" s="236" customFormat="1" ht="16.5" customHeight="1" thickBot="1">
      <c r="B26" s="245"/>
    </row>
    <row r="27" spans="2:20" ht="15.75" customHeight="1" thickBot="1">
      <c r="B27" s="456" t="s">
        <v>78</v>
      </c>
      <c r="F27" s="662"/>
      <c r="G27" s="662"/>
      <c r="M27" s="662"/>
    </row>
    <row r="28" spans="2:20" s="236" customFormat="1" ht="15.75" thickBot="1">
      <c r="B28" s="239"/>
      <c r="G28" s="543"/>
      <c r="N28" s="543"/>
      <c r="O28" s="543"/>
    </row>
    <row r="29" spans="2:20" ht="15" customHeight="1" thickBot="1">
      <c r="B29" s="441" t="s">
        <v>79</v>
      </c>
      <c r="D29" s="286"/>
      <c r="E29" s="286"/>
      <c r="F29" s="286"/>
      <c r="G29" s="286"/>
      <c r="H29" s="286"/>
      <c r="I29" s="286"/>
      <c r="J29" s="394"/>
      <c r="K29" s="286"/>
      <c r="L29" s="286"/>
      <c r="M29" s="286"/>
      <c r="N29" s="286"/>
      <c r="O29" s="286"/>
      <c r="P29" s="286"/>
      <c r="Q29" s="394"/>
      <c r="R29" s="286"/>
      <c r="S29" s="15"/>
    </row>
    <row r="30" spans="2:20" ht="15" customHeight="1">
      <c r="B30" s="944" t="s">
        <v>185</v>
      </c>
      <c r="C30" s="443"/>
      <c r="D30" s="428">
        <v>39</v>
      </c>
      <c r="E30" s="406">
        <v>52</v>
      </c>
      <c r="F30" s="406">
        <v>47</v>
      </c>
      <c r="G30" s="406">
        <v>69</v>
      </c>
      <c r="H30" s="406"/>
      <c r="I30" s="416">
        <v>207</v>
      </c>
      <c r="J30" s="410"/>
      <c r="K30" s="575">
        <v>52</v>
      </c>
      <c r="L30" s="406">
        <v>56</v>
      </c>
      <c r="M30" s="406">
        <v>46</v>
      </c>
      <c r="N30" s="406">
        <v>53</v>
      </c>
      <c r="O30" s="406"/>
      <c r="P30" s="544">
        <v>207</v>
      </c>
      <c r="Q30" s="410"/>
      <c r="R30" s="575">
        <v>58</v>
      </c>
      <c r="S30" s="758"/>
      <c r="T30" s="394"/>
    </row>
    <row r="31" spans="2:20" ht="15" customHeight="1">
      <c r="B31" s="944" t="s">
        <v>165</v>
      </c>
      <c r="C31" s="443"/>
      <c r="D31" s="428">
        <v>0</v>
      </c>
      <c r="E31" s="406">
        <v>0</v>
      </c>
      <c r="F31" s="406">
        <v>0</v>
      </c>
      <c r="G31" s="406">
        <v>0</v>
      </c>
      <c r="H31" s="406"/>
      <c r="I31" s="416">
        <v>0</v>
      </c>
      <c r="J31" s="410"/>
      <c r="K31" s="575">
        <v>0</v>
      </c>
      <c r="L31" s="406">
        <v>0</v>
      </c>
      <c r="M31" s="406">
        <v>0</v>
      </c>
      <c r="N31" s="406">
        <v>96</v>
      </c>
      <c r="O31" s="406"/>
      <c r="P31" s="544">
        <v>96</v>
      </c>
      <c r="Q31" s="410"/>
      <c r="R31" s="575">
        <v>150</v>
      </c>
      <c r="S31" s="758"/>
      <c r="T31" s="394"/>
    </row>
    <row r="32" spans="2:20" ht="15" customHeight="1">
      <c r="B32" s="944" t="s">
        <v>184</v>
      </c>
      <c r="C32" s="443"/>
      <c r="D32" s="428">
        <v>30</v>
      </c>
      <c r="E32" s="406">
        <v>45</v>
      </c>
      <c r="F32" s="406">
        <v>41</v>
      </c>
      <c r="G32" s="406">
        <v>44</v>
      </c>
      <c r="H32" s="406"/>
      <c r="I32" s="416">
        <v>160</v>
      </c>
      <c r="J32" s="410"/>
      <c r="K32" s="575">
        <v>30</v>
      </c>
      <c r="L32" s="406">
        <v>38</v>
      </c>
      <c r="M32" s="406">
        <v>38</v>
      </c>
      <c r="N32" s="406">
        <v>47</v>
      </c>
      <c r="O32" s="406"/>
      <c r="P32" s="544">
        <v>153</v>
      </c>
      <c r="Q32" s="410"/>
      <c r="R32" s="575">
        <v>56</v>
      </c>
      <c r="S32" s="758"/>
      <c r="T32" s="394"/>
    </row>
    <row r="33" spans="2:20" ht="15" customHeight="1">
      <c r="B33" s="944" t="s">
        <v>183</v>
      </c>
      <c r="C33" s="790"/>
      <c r="D33" s="428">
        <v>97</v>
      </c>
      <c r="E33" s="406">
        <v>98</v>
      </c>
      <c r="F33" s="406">
        <v>106</v>
      </c>
      <c r="G33" s="406">
        <v>113</v>
      </c>
      <c r="H33" s="406"/>
      <c r="I33" s="416">
        <v>414</v>
      </c>
      <c r="J33" s="410"/>
      <c r="K33" s="575">
        <v>81</v>
      </c>
      <c r="L33" s="406">
        <v>97</v>
      </c>
      <c r="M33" s="406">
        <v>96</v>
      </c>
      <c r="N33" s="406">
        <v>109</v>
      </c>
      <c r="O33" s="406"/>
      <c r="P33" s="544">
        <v>383</v>
      </c>
      <c r="Q33" s="410"/>
      <c r="R33" s="575">
        <v>91</v>
      </c>
      <c r="S33" s="758"/>
      <c r="T33" s="394"/>
    </row>
    <row r="34" spans="2:20" ht="15" customHeight="1">
      <c r="B34" s="944" t="s">
        <v>186</v>
      </c>
      <c r="C34" s="443"/>
      <c r="D34" s="428">
        <v>56</v>
      </c>
      <c r="E34" s="406">
        <v>58</v>
      </c>
      <c r="F34" s="406">
        <v>67</v>
      </c>
      <c r="G34" s="406">
        <v>113</v>
      </c>
      <c r="H34" s="406"/>
      <c r="I34" s="416">
        <v>294</v>
      </c>
      <c r="J34" s="410"/>
      <c r="K34" s="575">
        <v>56</v>
      </c>
      <c r="L34" s="406">
        <v>53</v>
      </c>
      <c r="M34" s="406">
        <v>45</v>
      </c>
      <c r="N34" s="406">
        <v>55</v>
      </c>
      <c r="O34" s="406"/>
      <c r="P34" s="544">
        <v>209</v>
      </c>
      <c r="Q34" s="410"/>
      <c r="R34" s="575">
        <v>50</v>
      </c>
      <c r="S34" s="758"/>
      <c r="T34" s="394"/>
    </row>
    <row r="35" spans="2:20" ht="15" customHeight="1">
      <c r="B35" s="944" t="s">
        <v>6</v>
      </c>
      <c r="C35" s="443"/>
      <c r="D35" s="428">
        <v>258</v>
      </c>
      <c r="E35" s="406">
        <v>246</v>
      </c>
      <c r="F35" s="406">
        <v>300</v>
      </c>
      <c r="G35" s="406">
        <v>278</v>
      </c>
      <c r="H35" s="406"/>
      <c r="I35" s="416">
        <v>1082</v>
      </c>
      <c r="J35" s="410"/>
      <c r="K35" s="575">
        <v>402</v>
      </c>
      <c r="L35" s="406">
        <v>348</v>
      </c>
      <c r="M35" s="406">
        <v>321</v>
      </c>
      <c r="N35" s="406">
        <v>376</v>
      </c>
      <c r="O35" s="406"/>
      <c r="P35" s="544">
        <v>1447</v>
      </c>
      <c r="Q35" s="410"/>
      <c r="R35" s="575">
        <v>337</v>
      </c>
      <c r="S35" s="758"/>
      <c r="T35" s="394"/>
    </row>
    <row r="36" spans="2:20" ht="15" customHeight="1">
      <c r="B36" s="945" t="s">
        <v>22</v>
      </c>
      <c r="C36" s="443"/>
      <c r="D36" s="444">
        <v>36</v>
      </c>
      <c r="E36" s="437">
        <v>34</v>
      </c>
      <c r="F36" s="437">
        <v>38</v>
      </c>
      <c r="G36" s="437">
        <v>61</v>
      </c>
      <c r="H36" s="437"/>
      <c r="I36" s="445">
        <v>169</v>
      </c>
      <c r="J36" s="410"/>
      <c r="K36" s="582">
        <v>37</v>
      </c>
      <c r="L36" s="437">
        <v>37</v>
      </c>
      <c r="M36" s="437">
        <v>41</v>
      </c>
      <c r="N36" s="437">
        <v>40</v>
      </c>
      <c r="O36" s="437"/>
      <c r="P36" s="552">
        <v>155</v>
      </c>
      <c r="Q36" s="410"/>
      <c r="R36" s="582">
        <v>35</v>
      </c>
      <c r="S36" s="758"/>
      <c r="T36" s="394"/>
    </row>
    <row r="37" spans="2:20" ht="15" customHeight="1" thickBot="1">
      <c r="B37" s="446" t="s">
        <v>24</v>
      </c>
      <c r="C37" s="442"/>
      <c r="D37" s="447">
        <v>516</v>
      </c>
      <c r="E37" s="448">
        <v>533</v>
      </c>
      <c r="F37" s="448">
        <v>599</v>
      </c>
      <c r="G37" s="448">
        <v>678</v>
      </c>
      <c r="H37" s="448"/>
      <c r="I37" s="449">
        <v>2326</v>
      </c>
      <c r="J37" s="410"/>
      <c r="K37" s="583">
        <v>658</v>
      </c>
      <c r="L37" s="584">
        <v>629</v>
      </c>
      <c r="M37" s="584">
        <v>587</v>
      </c>
      <c r="N37" s="584">
        <v>776</v>
      </c>
      <c r="O37" s="584"/>
      <c r="P37" s="581">
        <v>2650</v>
      </c>
      <c r="Q37" s="410"/>
      <c r="R37" s="583">
        <v>777</v>
      </c>
      <c r="S37" s="758"/>
      <c r="T37" s="394"/>
    </row>
    <row r="38" spans="2:20" s="236" customFormat="1" ht="15.75" customHeight="1">
      <c r="B38" s="17"/>
      <c r="D38" s="450"/>
      <c r="E38" s="450"/>
      <c r="F38" s="450"/>
      <c r="G38" s="450"/>
      <c r="H38" s="450"/>
      <c r="I38" s="450"/>
      <c r="J38" s="394"/>
      <c r="K38" s="450"/>
      <c r="L38" s="450"/>
      <c r="M38" s="450"/>
      <c r="N38" s="450"/>
      <c r="O38" s="450"/>
      <c r="P38" s="450"/>
      <c r="Q38" s="394"/>
      <c r="R38" s="450"/>
      <c r="S38" s="450"/>
      <c r="T38" s="394"/>
    </row>
  </sheetData>
  <mergeCells count="2">
    <mergeCell ref="D2:I2"/>
    <mergeCell ref="K2:P2"/>
  </mergeCells>
  <pageMargins left="0.70866141732283472" right="0.70866141732283472" top="0.51181102362204722" bottom="0.51181102362204722"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DCE6F1"/>
  </sheetPr>
  <dimension ref="A1:F104"/>
  <sheetViews>
    <sheetView showGridLines="0" zoomScale="80" zoomScaleNormal="80" zoomScaleSheetLayoutView="80" workbookViewId="0"/>
  </sheetViews>
  <sheetFormatPr defaultRowHeight="15"/>
  <cols>
    <col min="1" max="1" width="1.140625" style="236" customWidth="1"/>
    <col min="2" max="2" width="2.7109375" style="237" customWidth="1"/>
    <col min="3" max="3" width="45.28515625" style="517" customWidth="1"/>
    <col min="4" max="4" width="217.140625" style="517" customWidth="1"/>
    <col min="5" max="5" width="1.42578125" style="237" customWidth="1"/>
    <col min="6" max="6" width="9.140625" style="236"/>
    <col min="7" max="16384" width="9.140625" style="237"/>
  </cols>
  <sheetData>
    <row r="1" spans="1:4" s="236" customFormat="1" ht="15.75" thickBot="1">
      <c r="C1" s="457"/>
      <c r="D1" s="457"/>
    </row>
    <row r="2" spans="1:4">
      <c r="A2" s="237"/>
      <c r="B2" s="458"/>
      <c r="C2" s="459"/>
      <c r="D2" s="460"/>
    </row>
    <row r="3" spans="1:4" ht="18.75">
      <c r="A3" s="237"/>
      <c r="B3" s="1040" t="s">
        <v>169</v>
      </c>
      <c r="C3" s="1041"/>
      <c r="D3" s="237"/>
    </row>
    <row r="4" spans="1:4" ht="15.75" thickBot="1">
      <c r="A4" s="237"/>
      <c r="B4" s="461"/>
      <c r="C4" s="462"/>
      <c r="D4" s="460"/>
    </row>
    <row r="5" spans="1:4">
      <c r="A5" s="237"/>
      <c r="B5" s="338"/>
      <c r="C5" s="463"/>
      <c r="D5" s="463"/>
    </row>
    <row r="6" spans="1:4" ht="19.5" thickBot="1">
      <c r="A6" s="237"/>
      <c r="B6" s="238" t="s">
        <v>185</v>
      </c>
      <c r="C6" s="212"/>
      <c r="D6" s="212" t="s">
        <v>120</v>
      </c>
    </row>
    <row r="7" spans="1:4">
      <c r="A7" s="237"/>
      <c r="B7" s="479" t="s">
        <v>86</v>
      </c>
      <c r="C7" s="465"/>
      <c r="D7" s="480"/>
    </row>
    <row r="8" spans="1:4" ht="30">
      <c r="A8" s="237"/>
      <c r="B8" s="489"/>
      <c r="C8" s="490" t="s">
        <v>103</v>
      </c>
      <c r="D8" s="709" t="s">
        <v>157</v>
      </c>
    </row>
    <row r="9" spans="1:4">
      <c r="A9" s="237"/>
      <c r="B9" s="489"/>
      <c r="C9" s="490" t="s">
        <v>113</v>
      </c>
      <c r="D9" s="709" t="s">
        <v>241</v>
      </c>
    </row>
    <row r="10" spans="1:4">
      <c r="A10" s="237"/>
      <c r="B10" s="489"/>
      <c r="C10" s="482" t="s">
        <v>112</v>
      </c>
      <c r="D10" s="709" t="s">
        <v>124</v>
      </c>
    </row>
    <row r="11" spans="1:4">
      <c r="A11" s="237"/>
      <c r="B11" s="481"/>
      <c r="C11" s="482" t="s">
        <v>81</v>
      </c>
      <c r="D11" s="492" t="s">
        <v>270</v>
      </c>
    </row>
    <row r="12" spans="1:4">
      <c r="A12" s="237"/>
      <c r="B12" s="489"/>
      <c r="C12" s="490"/>
      <c r="D12" s="492"/>
    </row>
    <row r="13" spans="1:4">
      <c r="A13" s="237"/>
      <c r="B13" s="470" t="s">
        <v>56</v>
      </c>
      <c r="C13" s="471"/>
      <c r="D13" s="709"/>
    </row>
    <row r="14" spans="1:4" ht="30.75" thickBot="1">
      <c r="A14" s="237"/>
      <c r="B14" s="473"/>
      <c r="C14" s="474" t="s">
        <v>82</v>
      </c>
      <c r="D14" s="710" t="s">
        <v>242</v>
      </c>
    </row>
    <row r="15" spans="1:4">
      <c r="A15" s="237"/>
      <c r="B15" s="494"/>
      <c r="C15" s="471"/>
      <c r="D15" s="495"/>
    </row>
    <row r="16" spans="1:4" ht="19.5" thickBot="1">
      <c r="A16" s="237"/>
      <c r="B16" s="760" t="s">
        <v>165</v>
      </c>
      <c r="C16" s="759"/>
      <c r="D16" s="759"/>
    </row>
    <row r="17" spans="1:4">
      <c r="A17" s="237"/>
      <c r="B17" s="479" t="s">
        <v>86</v>
      </c>
      <c r="C17" s="465"/>
      <c r="D17" s="480"/>
    </row>
    <row r="18" spans="1:4" ht="30">
      <c r="A18" s="237"/>
      <c r="B18" s="489"/>
      <c r="C18" s="490" t="s">
        <v>219</v>
      </c>
      <c r="D18" s="709" t="s">
        <v>271</v>
      </c>
    </row>
    <row r="19" spans="1:4" ht="30">
      <c r="A19" s="237"/>
      <c r="B19" s="489"/>
      <c r="C19" s="490" t="s">
        <v>220</v>
      </c>
      <c r="D19" s="709" t="s">
        <v>272</v>
      </c>
    </row>
    <row r="20" spans="1:4">
      <c r="A20" s="237"/>
      <c r="B20" s="489"/>
      <c r="C20" s="482" t="s">
        <v>202</v>
      </c>
      <c r="D20" s="711" t="s">
        <v>273</v>
      </c>
    </row>
    <row r="21" spans="1:4">
      <c r="A21" s="237"/>
      <c r="B21" s="481"/>
      <c r="C21" s="482" t="s">
        <v>171</v>
      </c>
      <c r="D21" s="791" t="s">
        <v>172</v>
      </c>
    </row>
    <row r="22" spans="1:4" ht="15.75" thickBot="1">
      <c r="A22" s="237"/>
      <c r="B22" s="473"/>
      <c r="C22" s="474" t="s">
        <v>96</v>
      </c>
      <c r="D22" s="710" t="s">
        <v>257</v>
      </c>
    </row>
    <row r="23" spans="1:4">
      <c r="A23" s="237"/>
      <c r="B23" s="494"/>
      <c r="C23" s="471"/>
      <c r="D23" s="495"/>
    </row>
    <row r="24" spans="1:4" ht="19.5" thickBot="1">
      <c r="A24" s="237"/>
      <c r="B24" s="144" t="s">
        <v>184</v>
      </c>
      <c r="C24" s="143"/>
      <c r="D24" s="143"/>
    </row>
    <row r="25" spans="1:4">
      <c r="A25" s="237"/>
      <c r="B25" s="479" t="s">
        <v>86</v>
      </c>
      <c r="C25" s="465"/>
      <c r="D25" s="480"/>
    </row>
    <row r="26" spans="1:4" ht="30">
      <c r="A26" s="237"/>
      <c r="B26" s="481"/>
      <c r="C26" s="482" t="s">
        <v>198</v>
      </c>
      <c r="D26" s="472" t="s">
        <v>227</v>
      </c>
    </row>
    <row r="27" spans="1:4" ht="30">
      <c r="A27" s="237"/>
      <c r="B27" s="481"/>
      <c r="C27" s="482" t="s">
        <v>199</v>
      </c>
      <c r="D27" s="472" t="s">
        <v>296</v>
      </c>
    </row>
    <row r="28" spans="1:4">
      <c r="A28" s="237"/>
      <c r="B28" s="481"/>
      <c r="C28" s="482" t="s">
        <v>200</v>
      </c>
      <c r="D28" s="483" t="s">
        <v>228</v>
      </c>
    </row>
    <row r="29" spans="1:4">
      <c r="A29" s="237"/>
      <c r="B29" s="481"/>
      <c r="C29" s="482" t="s">
        <v>201</v>
      </c>
      <c r="D29" s="483" t="s">
        <v>230</v>
      </c>
    </row>
    <row r="30" spans="1:4">
      <c r="A30" s="237"/>
      <c r="B30" s="481"/>
      <c r="C30" s="482" t="s">
        <v>112</v>
      </c>
      <c r="D30" s="483" t="s">
        <v>229</v>
      </c>
    </row>
    <row r="31" spans="1:4">
      <c r="A31" s="237"/>
      <c r="B31" s="481"/>
      <c r="C31" s="482" t="s">
        <v>81</v>
      </c>
      <c r="D31" s="472" t="s">
        <v>297</v>
      </c>
    </row>
    <row r="32" spans="1:4">
      <c r="A32" s="237"/>
      <c r="B32" s="481"/>
      <c r="C32" s="482" t="s">
        <v>58</v>
      </c>
      <c r="D32" s="484" t="s">
        <v>94</v>
      </c>
    </row>
    <row r="33" spans="1:4">
      <c r="A33" s="237"/>
      <c r="B33" s="467"/>
      <c r="C33" s="468" t="s">
        <v>96</v>
      </c>
      <c r="D33" s="485" t="s">
        <v>257</v>
      </c>
    </row>
    <row r="34" spans="1:4">
      <c r="A34" s="237"/>
      <c r="B34" s="486"/>
      <c r="C34" s="487"/>
      <c r="D34" s="488"/>
    </row>
    <row r="35" spans="1:4">
      <c r="A35" s="237"/>
      <c r="B35" s="470" t="s">
        <v>56</v>
      </c>
      <c r="C35" s="471"/>
      <c r="D35" s="472"/>
    </row>
    <row r="36" spans="1:4" ht="45.75" thickBot="1">
      <c r="A36" s="237"/>
      <c r="B36" s="473"/>
      <c r="C36" s="474" t="s">
        <v>121</v>
      </c>
      <c r="D36" s="475" t="s">
        <v>295</v>
      </c>
    </row>
    <row r="37" spans="1:4" s="236" customFormat="1">
      <c r="B37" s="476"/>
      <c r="C37" s="477"/>
      <c r="D37" s="478"/>
    </row>
    <row r="38" spans="1:4" ht="19.5" thickBot="1">
      <c r="A38" s="237"/>
      <c r="B38" s="145" t="s">
        <v>183</v>
      </c>
      <c r="C38" s="98"/>
      <c r="D38" s="98"/>
    </row>
    <row r="39" spans="1:4" ht="30">
      <c r="A39" s="237"/>
      <c r="B39" s="464" t="s">
        <v>86</v>
      </c>
      <c r="C39" s="465"/>
      <c r="D39" s="466" t="s">
        <v>294</v>
      </c>
    </row>
    <row r="40" spans="1:4">
      <c r="A40" s="237"/>
      <c r="B40" s="467"/>
      <c r="C40" s="468" t="s">
        <v>96</v>
      </c>
      <c r="D40" s="485" t="s">
        <v>257</v>
      </c>
    </row>
    <row r="41" spans="1:4">
      <c r="A41" s="237"/>
      <c r="B41" s="470" t="s">
        <v>56</v>
      </c>
      <c r="C41" s="471"/>
      <c r="D41" s="472"/>
    </row>
    <row r="42" spans="1:4" ht="15.75" thickBot="1">
      <c r="A42" s="237"/>
      <c r="B42" s="473"/>
      <c r="C42" s="474" t="s">
        <v>121</v>
      </c>
      <c r="D42" s="475" t="s">
        <v>222</v>
      </c>
    </row>
    <row r="43" spans="1:4">
      <c r="A43" s="237"/>
      <c r="B43" s="494"/>
      <c r="C43" s="471"/>
      <c r="D43" s="495"/>
    </row>
    <row r="44" spans="1:4" ht="19.5" thickBot="1">
      <c r="A44" s="237"/>
      <c r="B44" s="292" t="s">
        <v>186</v>
      </c>
      <c r="C44" s="243"/>
      <c r="D44" s="243"/>
    </row>
    <row r="45" spans="1:4">
      <c r="A45" s="237"/>
      <c r="B45" s="479" t="s">
        <v>86</v>
      </c>
      <c r="C45" s="465"/>
      <c r="D45" s="496"/>
    </row>
    <row r="46" spans="1:4">
      <c r="A46" s="237"/>
      <c r="B46" s="489"/>
      <c r="C46" s="490" t="s">
        <v>193</v>
      </c>
      <c r="D46" s="497" t="s">
        <v>232</v>
      </c>
    </row>
    <row r="47" spans="1:4" ht="30">
      <c r="A47" s="237"/>
      <c r="B47" s="481"/>
      <c r="C47" s="482" t="s">
        <v>194</v>
      </c>
      <c r="D47" s="497" t="s">
        <v>301</v>
      </c>
    </row>
    <row r="48" spans="1:4" ht="30">
      <c r="A48" s="237"/>
      <c r="B48" s="481"/>
      <c r="C48" s="482" t="s">
        <v>195</v>
      </c>
      <c r="D48" s="497" t="s">
        <v>302</v>
      </c>
    </row>
    <row r="49" spans="1:4">
      <c r="A49" s="237"/>
      <c r="B49" s="481"/>
      <c r="C49" s="482" t="s">
        <v>168</v>
      </c>
      <c r="D49" s="497" t="s">
        <v>234</v>
      </c>
    </row>
    <row r="50" spans="1:4">
      <c r="A50" s="237"/>
      <c r="B50" s="481"/>
      <c r="C50" s="482" t="s">
        <v>196</v>
      </c>
      <c r="D50" s="820" t="s">
        <v>235</v>
      </c>
    </row>
    <row r="51" spans="1:4" ht="30">
      <c r="A51" s="237"/>
      <c r="B51" s="481"/>
      <c r="C51" s="482" t="s">
        <v>22</v>
      </c>
      <c r="D51" s="820" t="s">
        <v>243</v>
      </c>
    </row>
    <row r="52" spans="1:4">
      <c r="A52" s="237"/>
      <c r="B52" s="481"/>
      <c r="C52" s="482" t="s">
        <v>81</v>
      </c>
      <c r="D52" s="820" t="s">
        <v>236</v>
      </c>
    </row>
    <row r="53" spans="1:4">
      <c r="A53" s="237"/>
      <c r="B53" s="481"/>
      <c r="C53" s="482" t="s">
        <v>58</v>
      </c>
      <c r="D53" s="820" t="s">
        <v>89</v>
      </c>
    </row>
    <row r="54" spans="1:4">
      <c r="A54" s="237"/>
      <c r="B54" s="467"/>
      <c r="C54" s="468" t="s">
        <v>96</v>
      </c>
      <c r="D54" s="485" t="s">
        <v>257</v>
      </c>
    </row>
    <row r="55" spans="1:4">
      <c r="A55" s="237"/>
      <c r="B55" s="486"/>
      <c r="C55" s="487"/>
      <c r="D55" s="820"/>
    </row>
    <row r="56" spans="1:4">
      <c r="A56" s="237"/>
      <c r="B56" s="470" t="s">
        <v>56</v>
      </c>
      <c r="C56" s="471"/>
      <c r="D56" s="472"/>
    </row>
    <row r="57" spans="1:4">
      <c r="A57" s="237"/>
      <c r="B57" s="819"/>
      <c r="C57" s="490" t="s">
        <v>121</v>
      </c>
      <c r="D57" s="483" t="s">
        <v>300</v>
      </c>
    </row>
    <row r="58" spans="1:4" ht="15.75" thickBot="1">
      <c r="A58" s="237"/>
      <c r="B58" s="473"/>
      <c r="C58" s="474" t="s">
        <v>233</v>
      </c>
      <c r="D58" s="475" t="s">
        <v>237</v>
      </c>
    </row>
    <row r="59" spans="1:4">
      <c r="A59" s="237"/>
      <c r="B59" s="494"/>
      <c r="C59" s="471"/>
      <c r="D59" s="495"/>
    </row>
    <row r="60" spans="1:4" ht="19.5" thickBot="1">
      <c r="A60" s="237"/>
      <c r="B60" s="398" t="s">
        <v>6</v>
      </c>
      <c r="C60" s="381"/>
      <c r="D60" s="381"/>
    </row>
    <row r="61" spans="1:4">
      <c r="A61" s="237"/>
      <c r="B61" s="479" t="s">
        <v>86</v>
      </c>
      <c r="C61" s="465"/>
      <c r="D61" s="496"/>
    </row>
    <row r="62" spans="1:4">
      <c r="A62" s="237"/>
      <c r="B62" s="489"/>
      <c r="C62" s="490" t="s">
        <v>61</v>
      </c>
      <c r="D62" s="497" t="s">
        <v>90</v>
      </c>
    </row>
    <row r="63" spans="1:4">
      <c r="A63" s="237"/>
      <c r="B63" s="489"/>
      <c r="C63" s="490" t="s">
        <v>62</v>
      </c>
      <c r="D63" s="497" t="s">
        <v>106</v>
      </c>
    </row>
    <row r="64" spans="1:4">
      <c r="A64" s="237"/>
      <c r="B64" s="489"/>
      <c r="C64" s="490" t="s">
        <v>63</v>
      </c>
      <c r="D64" s="497" t="s">
        <v>107</v>
      </c>
    </row>
    <row r="65" spans="1:4">
      <c r="A65" s="237"/>
      <c r="B65" s="481"/>
      <c r="C65" s="482" t="s">
        <v>97</v>
      </c>
      <c r="D65" s="498" t="s">
        <v>91</v>
      </c>
    </row>
    <row r="66" spans="1:4">
      <c r="A66" s="237"/>
      <c r="B66" s="481"/>
      <c r="C66" s="482" t="s">
        <v>22</v>
      </c>
      <c r="D66" s="498" t="s">
        <v>92</v>
      </c>
    </row>
    <row r="67" spans="1:4">
      <c r="A67" s="237"/>
      <c r="B67" s="481"/>
      <c r="C67" s="482" t="s">
        <v>81</v>
      </c>
      <c r="D67" s="497" t="s">
        <v>93</v>
      </c>
    </row>
    <row r="68" spans="1:4">
      <c r="A68" s="237"/>
      <c r="B68" s="489"/>
      <c r="C68" s="490"/>
      <c r="D68" s="492"/>
    </row>
    <row r="69" spans="1:4">
      <c r="A69" s="237"/>
      <c r="B69" s="470" t="s">
        <v>56</v>
      </c>
      <c r="C69" s="471"/>
      <c r="D69" s="491"/>
    </row>
    <row r="70" spans="1:4" ht="30">
      <c r="A70" s="237"/>
      <c r="B70" s="489"/>
      <c r="C70" s="490" t="s">
        <v>83</v>
      </c>
      <c r="D70" s="492" t="s">
        <v>221</v>
      </c>
    </row>
    <row r="71" spans="1:4">
      <c r="A71" s="237"/>
      <c r="B71" s="489"/>
      <c r="C71" s="490" t="s">
        <v>84</v>
      </c>
      <c r="D71" s="492" t="s">
        <v>179</v>
      </c>
    </row>
    <row r="72" spans="1:4" ht="15.75" thickBot="1">
      <c r="A72" s="237"/>
      <c r="B72" s="473"/>
      <c r="C72" s="474" t="s">
        <v>85</v>
      </c>
      <c r="D72" s="493" t="s">
        <v>180</v>
      </c>
    </row>
    <row r="73" spans="1:4" s="236" customFormat="1">
      <c r="B73" s="499"/>
      <c r="C73" s="500"/>
      <c r="D73" s="463"/>
    </row>
    <row r="74" spans="1:4" ht="18.75">
      <c r="B74" s="397" t="s">
        <v>248</v>
      </c>
      <c r="C74" s="501"/>
      <c r="D74" s="502"/>
    </row>
    <row r="75" spans="1:4" s="236" customFormat="1" ht="15.75" thickBot="1">
      <c r="B75" s="338"/>
      <c r="C75" s="503"/>
      <c r="D75" s="463"/>
    </row>
    <row r="76" spans="1:4">
      <c r="B76" s="479" t="s">
        <v>116</v>
      </c>
      <c r="C76" s="708"/>
      <c r="D76" s="466"/>
    </row>
    <row r="77" spans="1:4">
      <c r="B77" s="504"/>
      <c r="C77" s="505" t="s">
        <v>116</v>
      </c>
      <c r="D77" s="506" t="s">
        <v>274</v>
      </c>
    </row>
    <row r="78" spans="1:4">
      <c r="B78" s="507"/>
      <c r="C78" s="508" t="s">
        <v>127</v>
      </c>
      <c r="D78" s="509" t="s">
        <v>249</v>
      </c>
    </row>
    <row r="79" spans="1:4">
      <c r="B79" s="510" t="s">
        <v>186</v>
      </c>
      <c r="C79" s="508"/>
      <c r="D79" s="509"/>
    </row>
    <row r="80" spans="1:4">
      <c r="B80" s="504"/>
      <c r="C80" s="508" t="s">
        <v>207</v>
      </c>
      <c r="D80" s="509" t="s">
        <v>208</v>
      </c>
    </row>
    <row r="81" spans="2:4">
      <c r="B81" s="510" t="s">
        <v>6</v>
      </c>
      <c r="C81" s="508"/>
      <c r="D81" s="509"/>
    </row>
    <row r="82" spans="2:4">
      <c r="B82" s="507"/>
      <c r="C82" s="508" t="s">
        <v>130</v>
      </c>
      <c r="D82" s="509" t="s">
        <v>209</v>
      </c>
    </row>
    <row r="83" spans="2:4">
      <c r="B83" s="486"/>
      <c r="C83" s="505" t="s">
        <v>275</v>
      </c>
      <c r="D83" s="511"/>
    </row>
    <row r="84" spans="2:4">
      <c r="B84" s="504"/>
      <c r="C84" s="512" t="s">
        <v>99</v>
      </c>
      <c r="D84" s="513" t="s">
        <v>131</v>
      </c>
    </row>
    <row r="85" spans="2:4">
      <c r="B85" s="507"/>
      <c r="C85" s="508" t="s">
        <v>132</v>
      </c>
      <c r="D85" s="509" t="s">
        <v>133</v>
      </c>
    </row>
    <row r="86" spans="2:4">
      <c r="B86" s="507"/>
      <c r="C86" s="508" t="s">
        <v>101</v>
      </c>
      <c r="D86" s="509" t="s">
        <v>134</v>
      </c>
    </row>
    <row r="87" spans="2:4" ht="15.75" thickBot="1">
      <c r="B87" s="514"/>
      <c r="C87" s="515" t="s">
        <v>129</v>
      </c>
      <c r="D87" s="516" t="s">
        <v>239</v>
      </c>
    </row>
    <row r="88" spans="2:4" ht="15.75" thickBot="1">
      <c r="B88" s="761"/>
      <c r="C88" s="495"/>
      <c r="D88" s="495"/>
    </row>
    <row r="89" spans="2:4">
      <c r="B89" s="479" t="s">
        <v>203</v>
      </c>
      <c r="C89" s="708"/>
      <c r="D89" s="762"/>
    </row>
    <row r="90" spans="2:4" ht="15.75" thickBot="1">
      <c r="B90" s="514"/>
      <c r="C90" s="763" t="s">
        <v>204</v>
      </c>
      <c r="D90" s="764" t="s">
        <v>247</v>
      </c>
    </row>
    <row r="91" spans="2:4" ht="15.75" thickBot="1">
      <c r="B91" s="761"/>
      <c r="C91" s="495"/>
      <c r="D91" s="495"/>
    </row>
    <row r="92" spans="2:4">
      <c r="B92" s="479" t="s">
        <v>238</v>
      </c>
      <c r="C92" s="708"/>
      <c r="D92" s="825"/>
    </row>
    <row r="93" spans="2:4">
      <c r="B93" s="824"/>
      <c r="C93" s="487" t="s">
        <v>260</v>
      </c>
      <c r="D93" s="469" t="s">
        <v>205</v>
      </c>
    </row>
    <row r="94" spans="2:4" ht="15.75" thickBot="1">
      <c r="B94" s="821"/>
      <c r="C94" s="822" t="s">
        <v>261</v>
      </c>
      <c r="D94" s="823" t="s">
        <v>206</v>
      </c>
    </row>
    <row r="95" spans="2:4" s="236" customFormat="1">
      <c r="B95" s="499"/>
      <c r="C95" s="500"/>
      <c r="D95" s="463"/>
    </row>
    <row r="96" spans="2:4" ht="19.5" thickBot="1">
      <c r="B96" s="397" t="s">
        <v>216</v>
      </c>
      <c r="C96" s="501"/>
      <c r="D96" s="502"/>
    </row>
    <row r="97" spans="1:4">
      <c r="B97" s="479"/>
      <c r="C97" s="708"/>
      <c r="D97" s="466"/>
    </row>
    <row r="98" spans="1:4" ht="30">
      <c r="A98" s="237"/>
      <c r="B98" s="489"/>
      <c r="C98" s="490" t="s">
        <v>219</v>
      </c>
      <c r="D98" s="711" t="s">
        <v>246</v>
      </c>
    </row>
    <row r="99" spans="1:4">
      <c r="A99" s="237"/>
      <c r="B99" s="489"/>
      <c r="C99" s="490" t="s">
        <v>220</v>
      </c>
      <c r="D99" s="711" t="s">
        <v>265</v>
      </c>
    </row>
    <row r="100" spans="1:4">
      <c r="A100" s="237"/>
      <c r="B100" s="489"/>
      <c r="C100" s="490" t="s">
        <v>298</v>
      </c>
      <c r="D100" s="711" t="s">
        <v>299</v>
      </c>
    </row>
    <row r="101" spans="1:4">
      <c r="A101" s="237"/>
      <c r="B101" s="489"/>
      <c r="C101" s="490" t="s">
        <v>173</v>
      </c>
      <c r="D101" s="711" t="s">
        <v>174</v>
      </c>
    </row>
    <row r="102" spans="1:4" ht="30">
      <c r="A102" s="237"/>
      <c r="B102" s="481"/>
      <c r="C102" s="482" t="s">
        <v>263</v>
      </c>
      <c r="D102" s="791" t="s">
        <v>175</v>
      </c>
    </row>
    <row r="103" spans="1:4" ht="15.75" thickBot="1">
      <c r="A103" s="237"/>
      <c r="B103" s="473"/>
      <c r="C103" s="474" t="s">
        <v>278</v>
      </c>
      <c r="D103" s="475" t="s">
        <v>258</v>
      </c>
    </row>
    <row r="104" spans="1:4" ht="3.75" customHeight="1">
      <c r="A104" s="237"/>
      <c r="B104" s="494"/>
      <c r="C104" s="471"/>
      <c r="D104" s="495"/>
    </row>
  </sheetData>
  <mergeCells count="1">
    <mergeCell ref="B3:C3"/>
  </mergeCells>
  <pageMargins left="0.70866141732283472" right="0.31496062992125984" top="0.51181102362204722" bottom="0.31496062992125984" header="0.31496062992125984" footer="0.31496062992125984"/>
  <pageSetup paperSize="9" scale="49" fitToHeight="2" orientation="landscape" r:id="rId1"/>
  <rowBreaks count="1" manualBreakCount="1">
    <brk id="5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DCE6F1"/>
    <pageSetUpPr fitToPage="1"/>
  </sheetPr>
  <dimension ref="A1:Z151"/>
  <sheetViews>
    <sheetView showGridLines="0" zoomScale="80" zoomScaleNormal="80" zoomScaleSheetLayoutView="80" workbookViewId="0">
      <pane xSplit="3" ySplit="5" topLeftCell="D6" activePane="bottomRight" state="frozen"/>
      <selection pane="topRight"/>
      <selection pane="bottomLeft"/>
      <selection pane="bottomRight"/>
    </sheetView>
  </sheetViews>
  <sheetFormatPr defaultColWidth="8.5703125" defaultRowHeight="15"/>
  <cols>
    <col min="1" max="1" width="1.140625" style="16" customWidth="1"/>
    <col min="2" max="2" width="63.28515625" style="17" customWidth="1"/>
    <col min="3" max="3" width="2.7109375" style="17" customWidth="1"/>
    <col min="4" max="4" width="15.7109375" style="17" customWidth="1"/>
    <col min="5" max="5" width="12" style="78" customWidth="1"/>
    <col min="6" max="6" width="15.7109375" style="17" customWidth="1"/>
    <col min="7" max="7" width="2.85546875" style="17" customWidth="1"/>
    <col min="8" max="8" width="15.7109375" style="17" customWidth="1"/>
    <col min="9" max="9" width="2.7109375" style="17" customWidth="1"/>
    <col min="10" max="10" width="15.7109375" style="17" customWidth="1"/>
    <col min="11" max="11" width="2.7109375" style="17" customWidth="1"/>
    <col min="12" max="12" width="15.7109375" style="17" customWidth="1"/>
    <col min="13" max="13" width="2.7109375" style="17" customWidth="1"/>
    <col min="14" max="14" width="15.7109375" style="17" customWidth="1"/>
    <col min="15" max="15" width="10" style="16" customWidth="1"/>
    <col min="16" max="16" width="8.7109375" style="16" bestFit="1" customWidth="1"/>
    <col min="17" max="17" width="61.5703125" style="16" bestFit="1" customWidth="1"/>
    <col min="18" max="18" width="10.85546875" style="17" customWidth="1"/>
    <col min="19" max="16384" width="8.5703125" style="17"/>
  </cols>
  <sheetData>
    <row r="1" spans="1:26" ht="15.75" customHeight="1" thickBot="1">
      <c r="A1" s="15"/>
      <c r="B1" s="15"/>
      <c r="C1" s="15"/>
      <c r="D1" s="15"/>
      <c r="E1" s="15"/>
      <c r="F1" s="15"/>
      <c r="G1" s="15"/>
      <c r="H1" s="15"/>
      <c r="I1" s="15"/>
      <c r="J1" s="15"/>
      <c r="K1" s="15"/>
      <c r="L1" s="15"/>
      <c r="M1" s="15"/>
      <c r="N1" s="15"/>
    </row>
    <row r="2" spans="1:26">
      <c r="A2" s="15"/>
      <c r="B2" s="521"/>
      <c r="C2" s="19"/>
      <c r="D2" s="20" t="s">
        <v>156</v>
      </c>
      <c r="E2" s="20" t="s">
        <v>13</v>
      </c>
      <c r="F2" s="21" t="s">
        <v>188</v>
      </c>
      <c r="G2" s="19"/>
      <c r="H2" s="20" t="s">
        <v>156</v>
      </c>
      <c r="I2" s="19"/>
      <c r="J2" s="20" t="s">
        <v>156</v>
      </c>
      <c r="K2" s="19"/>
      <c r="L2" s="20" t="s">
        <v>156</v>
      </c>
      <c r="M2" s="19"/>
      <c r="N2" s="20" t="s">
        <v>156</v>
      </c>
      <c r="O2" s="22"/>
    </row>
    <row r="3" spans="1:26" ht="18.75">
      <c r="A3" s="15"/>
      <c r="B3" s="148" t="s">
        <v>95</v>
      </c>
      <c r="C3" s="19"/>
      <c r="D3" s="23" t="s">
        <v>14</v>
      </c>
      <c r="E3" s="23" t="s">
        <v>15</v>
      </c>
      <c r="F3" s="24" t="s">
        <v>14</v>
      </c>
      <c r="G3" s="19"/>
      <c r="H3" s="23" t="s">
        <v>16</v>
      </c>
      <c r="I3" s="19"/>
      <c r="J3" s="23" t="s">
        <v>17</v>
      </c>
      <c r="K3" s="19"/>
      <c r="L3" s="23" t="s">
        <v>18</v>
      </c>
      <c r="M3" s="19"/>
      <c r="N3" s="23" t="s">
        <v>19</v>
      </c>
      <c r="O3" s="22"/>
    </row>
    <row r="4" spans="1:26" ht="15.75" thickBot="1">
      <c r="A4" s="15"/>
      <c r="B4" s="25" t="s">
        <v>20</v>
      </c>
      <c r="C4" s="19"/>
      <c r="D4" s="26"/>
      <c r="E4" s="26" t="s">
        <v>21</v>
      </c>
      <c r="F4" s="27"/>
      <c r="G4" s="19"/>
      <c r="H4" s="26"/>
      <c r="I4" s="19"/>
      <c r="J4" s="26"/>
      <c r="K4" s="19"/>
      <c r="L4" s="26"/>
      <c r="M4" s="19"/>
      <c r="N4" s="26"/>
      <c r="O4" s="22"/>
    </row>
    <row r="5" spans="1:26" ht="15.75" thickBot="1">
      <c r="A5" s="15"/>
      <c r="B5" s="28"/>
      <c r="D5" s="28"/>
      <c r="E5" s="29"/>
      <c r="F5" s="28"/>
      <c r="H5" s="28"/>
      <c r="J5" s="28"/>
      <c r="L5" s="28"/>
      <c r="N5" s="28"/>
    </row>
    <row r="6" spans="1:26" ht="14.25" customHeight="1">
      <c r="A6" s="15"/>
      <c r="B6" s="30" t="s">
        <v>138</v>
      </c>
      <c r="C6" s="31"/>
      <c r="D6" s="636"/>
      <c r="E6" s="594"/>
      <c r="F6" s="613"/>
      <c r="G6" s="609"/>
      <c r="H6" s="636"/>
      <c r="I6" s="32"/>
      <c r="J6" s="636"/>
      <c r="K6" s="32"/>
      <c r="L6" s="636"/>
      <c r="M6" s="32"/>
      <c r="N6" s="636"/>
      <c r="O6" s="33"/>
    </row>
    <row r="7" spans="1:26" ht="14.25" customHeight="1">
      <c r="A7" s="15"/>
      <c r="B7" s="37" t="s">
        <v>185</v>
      </c>
      <c r="C7" s="31"/>
      <c r="D7" s="638">
        <v>1076</v>
      </c>
      <c r="E7" s="595">
        <v>9.1999999999999993</v>
      </c>
      <c r="F7" s="614">
        <v>1175</v>
      </c>
      <c r="G7" s="44"/>
      <c r="H7" s="638">
        <v>1129</v>
      </c>
      <c r="I7" s="31"/>
      <c r="J7" s="638">
        <v>1208</v>
      </c>
      <c r="K7" s="31"/>
      <c r="L7" s="638">
        <v>1195</v>
      </c>
      <c r="M7" s="31"/>
      <c r="N7" s="638">
        <v>4608</v>
      </c>
      <c r="O7" s="35"/>
    </row>
    <row r="8" spans="1:26" ht="14.25" customHeight="1">
      <c r="A8" s="15"/>
      <c r="B8" s="37" t="s">
        <v>165</v>
      </c>
      <c r="C8" s="31"/>
      <c r="D8" s="638" t="s">
        <v>37</v>
      </c>
      <c r="E8" s="595" t="s">
        <v>25</v>
      </c>
      <c r="F8" s="614">
        <v>1243</v>
      </c>
      <c r="G8" s="44"/>
      <c r="H8" s="638" t="s">
        <v>37</v>
      </c>
      <c r="I8" s="31"/>
      <c r="J8" s="638" t="s">
        <v>37</v>
      </c>
      <c r="K8" s="31"/>
      <c r="L8" s="638">
        <v>841</v>
      </c>
      <c r="M8" s="31"/>
      <c r="N8" s="638">
        <v>841</v>
      </c>
      <c r="O8" s="35"/>
    </row>
    <row r="9" spans="1:26" ht="14.25" customHeight="1">
      <c r="A9" s="15"/>
      <c r="B9" s="37" t="s">
        <v>184</v>
      </c>
      <c r="C9" s="31"/>
      <c r="D9" s="638">
        <v>990</v>
      </c>
      <c r="E9" s="595">
        <v>18.100000000000001</v>
      </c>
      <c r="F9" s="614">
        <v>1169</v>
      </c>
      <c r="G9" s="44"/>
      <c r="H9" s="638">
        <v>1026</v>
      </c>
      <c r="I9" s="31"/>
      <c r="J9" s="638">
        <v>1035</v>
      </c>
      <c r="K9" s="31"/>
      <c r="L9" s="638">
        <v>1243</v>
      </c>
      <c r="M9" s="31"/>
      <c r="N9" s="638">
        <v>4294</v>
      </c>
      <c r="O9" s="35"/>
    </row>
    <row r="10" spans="1:26" ht="14.25" customHeight="1">
      <c r="A10" s="15"/>
      <c r="B10" s="34" t="s">
        <v>183</v>
      </c>
      <c r="C10" s="31"/>
      <c r="D10" s="637">
        <v>1196</v>
      </c>
      <c r="E10" s="595">
        <v>4.5</v>
      </c>
      <c r="F10" s="673">
        <v>1250</v>
      </c>
      <c r="G10" s="44"/>
      <c r="H10" s="637">
        <v>1212</v>
      </c>
      <c r="I10" s="31"/>
      <c r="J10" s="637">
        <v>1307</v>
      </c>
      <c r="K10" s="31"/>
      <c r="L10" s="637">
        <v>1388</v>
      </c>
      <c r="M10" s="31"/>
      <c r="N10" s="637">
        <v>5103</v>
      </c>
      <c r="O10" s="35"/>
    </row>
    <row r="11" spans="1:26" ht="14.25" customHeight="1">
      <c r="A11" s="15"/>
      <c r="B11" s="37" t="s">
        <v>186</v>
      </c>
      <c r="C11" s="31"/>
      <c r="D11" s="638">
        <v>578</v>
      </c>
      <c r="E11" s="595">
        <v>-10.4</v>
      </c>
      <c r="F11" s="614">
        <v>518</v>
      </c>
      <c r="G11" s="44"/>
      <c r="H11" s="638">
        <v>575</v>
      </c>
      <c r="I11" s="31"/>
      <c r="J11" s="638">
        <v>578</v>
      </c>
      <c r="K11" s="31"/>
      <c r="L11" s="638">
        <v>543</v>
      </c>
      <c r="M11" s="31"/>
      <c r="N11" s="638">
        <v>2274</v>
      </c>
      <c r="O11" s="35"/>
    </row>
    <row r="12" spans="1:26" ht="14.25" customHeight="1">
      <c r="A12" s="15"/>
      <c r="B12" s="37" t="s">
        <v>6</v>
      </c>
      <c r="C12" s="31"/>
      <c r="D12" s="638">
        <v>1249</v>
      </c>
      <c r="E12" s="595">
        <v>0.2</v>
      </c>
      <c r="F12" s="614">
        <v>1252</v>
      </c>
      <c r="G12" s="44"/>
      <c r="H12" s="638">
        <v>1267</v>
      </c>
      <c r="I12" s="31"/>
      <c r="J12" s="638">
        <v>1294</v>
      </c>
      <c r="K12" s="31"/>
      <c r="L12" s="638">
        <v>1290</v>
      </c>
      <c r="M12" s="31"/>
      <c r="N12" s="638">
        <v>5100</v>
      </c>
      <c r="O12" s="35"/>
    </row>
    <row r="13" spans="1:26" ht="14.25" customHeight="1">
      <c r="A13" s="15"/>
      <c r="B13" s="37" t="s">
        <v>22</v>
      </c>
      <c r="C13" s="31"/>
      <c r="D13" s="637">
        <v>3</v>
      </c>
      <c r="E13" s="595">
        <v>0</v>
      </c>
      <c r="F13" s="673">
        <v>3</v>
      </c>
      <c r="G13" s="44"/>
      <c r="H13" s="637">
        <v>0</v>
      </c>
      <c r="I13" s="31"/>
      <c r="J13" s="637">
        <v>4</v>
      </c>
      <c r="K13" s="31"/>
      <c r="L13" s="637">
        <v>4</v>
      </c>
      <c r="M13" s="31"/>
      <c r="N13" s="637">
        <v>11</v>
      </c>
      <c r="O13" s="35"/>
    </row>
    <row r="14" spans="1:26" ht="14.25" customHeight="1">
      <c r="A14" s="15"/>
      <c r="B14" s="38" t="s">
        <v>23</v>
      </c>
      <c r="C14" s="31"/>
      <c r="D14" s="639">
        <v>-814</v>
      </c>
      <c r="E14" s="596">
        <v>2.6</v>
      </c>
      <c r="F14" s="674">
        <v>-835</v>
      </c>
      <c r="G14" s="44"/>
      <c r="H14" s="639">
        <v>-828</v>
      </c>
      <c r="I14" s="31"/>
      <c r="J14" s="639">
        <v>-832</v>
      </c>
      <c r="K14" s="31"/>
      <c r="L14" s="639">
        <v>-848</v>
      </c>
      <c r="M14" s="31"/>
      <c r="N14" s="639">
        <v>-3322</v>
      </c>
      <c r="O14" s="35"/>
      <c r="R14" s="291"/>
    </row>
    <row r="15" spans="1:26" s="42" customFormat="1">
      <c r="A15" s="15"/>
      <c r="B15" s="39" t="s">
        <v>24</v>
      </c>
      <c r="C15" s="40"/>
      <c r="D15" s="640">
        <v>4278</v>
      </c>
      <c r="E15" s="597">
        <v>35</v>
      </c>
      <c r="F15" s="675">
        <v>5775</v>
      </c>
      <c r="G15" s="73"/>
      <c r="H15" s="640">
        <v>4381</v>
      </c>
      <c r="I15" s="40"/>
      <c r="J15" s="640">
        <v>4594</v>
      </c>
      <c r="K15" s="40"/>
      <c r="L15" s="640">
        <v>5656</v>
      </c>
      <c r="M15" s="40"/>
      <c r="N15" s="640">
        <v>18909</v>
      </c>
      <c r="O15" s="35"/>
      <c r="P15" s="16"/>
      <c r="Q15" s="16"/>
      <c r="R15" s="17"/>
      <c r="S15" s="17"/>
      <c r="T15" s="17"/>
      <c r="U15" s="17"/>
      <c r="V15" s="17"/>
      <c r="W15" s="17"/>
      <c r="X15" s="17"/>
      <c r="Y15" s="17"/>
      <c r="Z15" s="17"/>
    </row>
    <row r="16" spans="1:26">
      <c r="A16" s="15"/>
      <c r="B16" s="43" t="s">
        <v>110</v>
      </c>
      <c r="C16" s="31"/>
      <c r="D16" s="641">
        <v>109</v>
      </c>
      <c r="E16" s="598"/>
      <c r="F16" s="615">
        <v>102</v>
      </c>
      <c r="G16" s="44"/>
      <c r="H16" s="641">
        <v>99</v>
      </c>
      <c r="I16" s="31"/>
      <c r="J16" s="641">
        <v>102</v>
      </c>
      <c r="K16" s="31"/>
      <c r="L16" s="641">
        <v>109</v>
      </c>
      <c r="M16" s="31"/>
      <c r="N16" s="641">
        <v>419</v>
      </c>
      <c r="O16" s="35"/>
    </row>
    <row r="17" spans="1:26" ht="14.25" customHeight="1">
      <c r="A17" s="15"/>
      <c r="B17" s="45"/>
      <c r="C17" s="31"/>
      <c r="D17" s="642"/>
      <c r="E17" s="599"/>
      <c r="F17" s="616"/>
      <c r="G17" s="44"/>
      <c r="H17" s="642"/>
      <c r="I17" s="31"/>
      <c r="J17" s="642"/>
      <c r="K17" s="31"/>
      <c r="L17" s="642"/>
      <c r="M17" s="31"/>
      <c r="N17" s="642"/>
      <c r="O17" s="35"/>
      <c r="P17" s="36"/>
    </row>
    <row r="18" spans="1:26" ht="14.25" customHeight="1">
      <c r="A18" s="15"/>
      <c r="B18" s="46" t="s">
        <v>149</v>
      </c>
      <c r="C18" s="40"/>
      <c r="D18" s="643">
        <v>0</v>
      </c>
      <c r="E18" s="600"/>
      <c r="F18" s="676">
        <v>4.0000000000000001E-3</v>
      </c>
      <c r="G18" s="73"/>
      <c r="H18" s="643">
        <v>0.02</v>
      </c>
      <c r="I18" s="40"/>
      <c r="J18" s="643">
        <v>4.7E-2</v>
      </c>
      <c r="K18" s="40"/>
      <c r="L18" s="643">
        <v>1.2999999999999999E-2</v>
      </c>
      <c r="M18" s="40"/>
      <c r="N18" s="643">
        <v>0.02</v>
      </c>
      <c r="O18" s="47"/>
      <c r="P18" s="36"/>
    </row>
    <row r="19" spans="1:26" ht="14.25" customHeight="1">
      <c r="A19" s="15"/>
      <c r="B19" s="48"/>
      <c r="C19" s="31"/>
      <c r="D19" s="644"/>
      <c r="E19" s="599"/>
      <c r="F19" s="617"/>
      <c r="G19" s="44"/>
      <c r="H19" s="644"/>
      <c r="I19" s="31"/>
      <c r="J19" s="644"/>
      <c r="K19" s="31"/>
      <c r="L19" s="644"/>
      <c r="M19" s="31"/>
      <c r="N19" s="644"/>
      <c r="O19" s="35"/>
      <c r="P19" s="36"/>
    </row>
    <row r="20" spans="1:26" s="50" customFormat="1" ht="14.25" customHeight="1">
      <c r="A20" s="15"/>
      <c r="B20" s="49" t="s">
        <v>139</v>
      </c>
      <c r="C20" s="31"/>
      <c r="D20" s="641"/>
      <c r="E20" s="601"/>
      <c r="F20" s="615"/>
      <c r="G20" s="44"/>
      <c r="H20" s="641"/>
      <c r="I20" s="31"/>
      <c r="J20" s="641"/>
      <c r="K20" s="31"/>
      <c r="L20" s="641"/>
      <c r="M20" s="31"/>
      <c r="N20" s="641"/>
      <c r="O20" s="35"/>
      <c r="P20" s="36"/>
      <c r="Q20" s="16"/>
      <c r="R20" s="17"/>
      <c r="S20" s="17"/>
      <c r="T20" s="17"/>
      <c r="U20" s="17"/>
      <c r="V20" s="17"/>
      <c r="W20" s="17"/>
      <c r="X20" s="17"/>
      <c r="Y20" s="17"/>
      <c r="Z20" s="17"/>
    </row>
    <row r="21" spans="1:26" s="50" customFormat="1" ht="14.25" customHeight="1">
      <c r="A21" s="15"/>
      <c r="B21" s="37" t="s">
        <v>185</v>
      </c>
      <c r="C21" s="31"/>
      <c r="D21" s="638">
        <v>258</v>
      </c>
      <c r="E21" s="595">
        <v>-7.4</v>
      </c>
      <c r="F21" s="614">
        <v>239</v>
      </c>
      <c r="G21" s="44"/>
      <c r="H21" s="638">
        <v>205</v>
      </c>
      <c r="I21" s="31"/>
      <c r="J21" s="638">
        <v>274</v>
      </c>
      <c r="K21" s="31"/>
      <c r="L21" s="638">
        <v>318</v>
      </c>
      <c r="M21" s="31"/>
      <c r="N21" s="638">
        <v>1055</v>
      </c>
      <c r="O21" s="35"/>
      <c r="P21" s="36"/>
      <c r="Q21" s="16"/>
      <c r="R21" s="17"/>
      <c r="S21" s="17"/>
      <c r="T21" s="17"/>
      <c r="U21" s="17"/>
      <c r="V21" s="17"/>
      <c r="W21" s="17"/>
      <c r="X21" s="17"/>
      <c r="Y21" s="17"/>
      <c r="Z21" s="17"/>
    </row>
    <row r="22" spans="1:26" s="50" customFormat="1" ht="14.25" customHeight="1">
      <c r="A22" s="15"/>
      <c r="B22" s="37" t="s">
        <v>165</v>
      </c>
      <c r="C22" s="31"/>
      <c r="D22" s="638" t="s">
        <v>37</v>
      </c>
      <c r="E22" s="595" t="s">
        <v>25</v>
      </c>
      <c r="F22" s="614">
        <v>281</v>
      </c>
      <c r="G22" s="44"/>
      <c r="H22" s="638">
        <v>0</v>
      </c>
      <c r="I22" s="31"/>
      <c r="J22" s="638">
        <v>0</v>
      </c>
      <c r="K22" s="31"/>
      <c r="L22" s="638">
        <v>173</v>
      </c>
      <c r="M22" s="31"/>
      <c r="N22" s="638">
        <v>173</v>
      </c>
      <c r="O22" s="35"/>
      <c r="P22" s="36"/>
      <c r="Q22" s="16"/>
      <c r="R22" s="17"/>
      <c r="S22" s="17"/>
      <c r="T22" s="17"/>
      <c r="U22" s="17"/>
      <c r="V22" s="17"/>
      <c r="W22" s="17"/>
      <c r="X22" s="17"/>
      <c r="Y22" s="17"/>
      <c r="Z22" s="17"/>
    </row>
    <row r="23" spans="1:26" s="50" customFormat="1" ht="14.25" customHeight="1">
      <c r="A23" s="15"/>
      <c r="B23" s="37" t="s">
        <v>184</v>
      </c>
      <c r="C23" s="31"/>
      <c r="D23" s="638">
        <v>297</v>
      </c>
      <c r="E23" s="595">
        <v>20.2</v>
      </c>
      <c r="F23" s="614">
        <v>357</v>
      </c>
      <c r="G23" s="44"/>
      <c r="H23" s="638">
        <v>321</v>
      </c>
      <c r="I23" s="31"/>
      <c r="J23" s="638">
        <v>341</v>
      </c>
      <c r="K23" s="31"/>
      <c r="L23" s="638">
        <v>455</v>
      </c>
      <c r="M23" s="31"/>
      <c r="N23" s="638">
        <v>1414</v>
      </c>
      <c r="O23" s="35"/>
      <c r="P23" s="36"/>
      <c r="Q23" s="16"/>
      <c r="R23" s="17"/>
      <c r="S23" s="17"/>
      <c r="T23" s="17"/>
      <c r="U23" s="17"/>
      <c r="V23" s="17"/>
      <c r="W23" s="17"/>
      <c r="X23" s="17"/>
      <c r="Y23" s="17"/>
      <c r="Z23" s="17"/>
    </row>
    <row r="24" spans="1:26" s="50" customFormat="1" ht="14.25" customHeight="1">
      <c r="A24" s="15"/>
      <c r="B24" s="34" t="s">
        <v>183</v>
      </c>
      <c r="C24" s="31"/>
      <c r="D24" s="638">
        <v>93</v>
      </c>
      <c r="E24" s="595">
        <v>28</v>
      </c>
      <c r="F24" s="614">
        <v>119</v>
      </c>
      <c r="G24" s="44"/>
      <c r="H24" s="638">
        <v>113</v>
      </c>
      <c r="I24" s="31"/>
      <c r="J24" s="638">
        <v>162</v>
      </c>
      <c r="K24" s="31"/>
      <c r="L24" s="638">
        <v>233</v>
      </c>
      <c r="M24" s="31"/>
      <c r="N24" s="638">
        <v>601</v>
      </c>
      <c r="O24" s="35"/>
      <c r="P24" s="36"/>
      <c r="Q24" s="553"/>
      <c r="R24" s="17"/>
      <c r="S24" s="17"/>
      <c r="T24" s="17"/>
      <c r="U24" s="17"/>
      <c r="V24" s="17"/>
      <c r="W24" s="17"/>
      <c r="X24" s="17"/>
      <c r="Y24" s="17"/>
      <c r="Z24" s="17"/>
    </row>
    <row r="25" spans="1:26" s="50" customFormat="1" ht="14.25" customHeight="1">
      <c r="A25" s="15"/>
      <c r="B25" s="37" t="s">
        <v>186</v>
      </c>
      <c r="C25" s="31"/>
      <c r="D25" s="638">
        <v>185</v>
      </c>
      <c r="E25" s="595">
        <v>7.6</v>
      </c>
      <c r="F25" s="614">
        <v>199</v>
      </c>
      <c r="G25" s="44"/>
      <c r="H25" s="638">
        <v>175</v>
      </c>
      <c r="I25" s="31"/>
      <c r="J25" s="638">
        <v>182</v>
      </c>
      <c r="K25" s="31"/>
      <c r="L25" s="638">
        <v>213</v>
      </c>
      <c r="M25" s="31"/>
      <c r="N25" s="638">
        <v>755</v>
      </c>
      <c r="O25" s="35"/>
      <c r="P25" s="36"/>
      <c r="Q25" s="16"/>
      <c r="R25" s="17"/>
      <c r="S25" s="17"/>
      <c r="T25" s="17"/>
      <c r="U25" s="17"/>
      <c r="V25" s="17"/>
      <c r="W25" s="17"/>
      <c r="X25" s="17"/>
      <c r="Y25" s="17"/>
      <c r="Z25" s="17"/>
    </row>
    <row r="26" spans="1:26" s="50" customFormat="1" ht="14.25" customHeight="1">
      <c r="A26" s="15"/>
      <c r="B26" s="37" t="s">
        <v>6</v>
      </c>
      <c r="C26" s="31"/>
      <c r="D26" s="638">
        <v>638</v>
      </c>
      <c r="E26" s="595">
        <v>-0.9</v>
      </c>
      <c r="F26" s="614">
        <v>632</v>
      </c>
      <c r="G26" s="44"/>
      <c r="H26" s="638">
        <v>646</v>
      </c>
      <c r="I26" s="31"/>
      <c r="J26" s="638">
        <v>677</v>
      </c>
      <c r="K26" s="31"/>
      <c r="L26" s="638">
        <v>698</v>
      </c>
      <c r="M26" s="31"/>
      <c r="N26" s="638">
        <v>2659</v>
      </c>
      <c r="O26" s="35"/>
      <c r="P26" s="36"/>
      <c r="Q26" s="16"/>
    </row>
    <row r="27" spans="1:26" s="50" customFormat="1" ht="14.25" customHeight="1">
      <c r="A27" s="15"/>
      <c r="B27" s="51" t="s">
        <v>22</v>
      </c>
      <c r="C27" s="31"/>
      <c r="D27" s="638">
        <v>-22</v>
      </c>
      <c r="E27" s="595" t="s">
        <v>25</v>
      </c>
      <c r="F27" s="614">
        <v>-9</v>
      </c>
      <c r="G27" s="44"/>
      <c r="H27" s="638">
        <v>-18</v>
      </c>
      <c r="I27" s="31"/>
      <c r="J27" s="638">
        <v>-23</v>
      </c>
      <c r="K27" s="31"/>
      <c r="L27" s="638">
        <v>-14</v>
      </c>
      <c r="M27" s="31"/>
      <c r="N27" s="638">
        <v>-77</v>
      </c>
      <c r="O27" s="35"/>
      <c r="P27" s="36"/>
      <c r="Q27" s="16"/>
    </row>
    <row r="28" spans="1:26" s="50" customFormat="1" ht="14.25" customHeight="1">
      <c r="A28" s="15"/>
      <c r="B28" s="52" t="s">
        <v>24</v>
      </c>
      <c r="C28" s="40"/>
      <c r="D28" s="645">
        <v>1449</v>
      </c>
      <c r="E28" s="602">
        <v>25.5</v>
      </c>
      <c r="F28" s="618">
        <v>1818</v>
      </c>
      <c r="G28" s="73"/>
      <c r="H28" s="645">
        <v>1442</v>
      </c>
      <c r="I28" s="40"/>
      <c r="J28" s="645">
        <v>1613</v>
      </c>
      <c r="K28" s="40"/>
      <c r="L28" s="645">
        <v>2076</v>
      </c>
      <c r="M28" s="40"/>
      <c r="N28" s="645">
        <v>6580</v>
      </c>
      <c r="O28" s="35"/>
      <c r="P28" s="36"/>
      <c r="Q28" s="36"/>
      <c r="R28" s="520"/>
    </row>
    <row r="29" spans="1:26" s="50" customFormat="1" ht="14.25" customHeight="1">
      <c r="A29" s="15"/>
      <c r="B29" s="45"/>
      <c r="C29" s="31"/>
      <c r="D29" s="642"/>
      <c r="E29" s="599"/>
      <c r="F29" s="616"/>
      <c r="G29" s="44"/>
      <c r="H29" s="642"/>
      <c r="I29" s="31"/>
      <c r="J29" s="642"/>
      <c r="K29" s="31"/>
      <c r="L29" s="642"/>
      <c r="M29" s="31"/>
      <c r="N29" s="642"/>
      <c r="O29" s="35"/>
      <c r="P29" s="36"/>
      <c r="Q29" s="16"/>
    </row>
    <row r="30" spans="1:26" s="50" customFormat="1" ht="14.25" customHeight="1">
      <c r="A30" s="15"/>
      <c r="B30" s="53" t="s">
        <v>140</v>
      </c>
      <c r="C30" s="31"/>
      <c r="D30" s="646">
        <v>-628</v>
      </c>
      <c r="E30" s="603">
        <v>36.1</v>
      </c>
      <c r="F30" s="668">
        <v>-855</v>
      </c>
      <c r="G30" s="44"/>
      <c r="H30" s="646">
        <v>-623</v>
      </c>
      <c r="I30" s="31"/>
      <c r="J30" s="646">
        <v>-592</v>
      </c>
      <c r="K30" s="31"/>
      <c r="L30" s="646">
        <v>-787</v>
      </c>
      <c r="M30" s="31"/>
      <c r="N30" s="646">
        <v>-2630</v>
      </c>
      <c r="O30" s="35"/>
      <c r="P30" s="36"/>
      <c r="Q30" s="16"/>
    </row>
    <row r="31" spans="1:26" s="50" customFormat="1" ht="14.25" customHeight="1">
      <c r="A31" s="15"/>
      <c r="B31" s="54"/>
      <c r="C31" s="31"/>
      <c r="D31" s="647"/>
      <c r="E31" s="604"/>
      <c r="F31" s="619"/>
      <c r="G31" s="44"/>
      <c r="H31" s="647"/>
      <c r="I31" s="31"/>
      <c r="J31" s="647"/>
      <c r="K31" s="31"/>
      <c r="L31" s="647"/>
      <c r="M31" s="31"/>
      <c r="N31" s="647"/>
      <c r="O31" s="35"/>
      <c r="P31" s="36"/>
      <c r="Q31" s="16"/>
    </row>
    <row r="32" spans="1:26" s="50" customFormat="1" ht="14.25" customHeight="1">
      <c r="A32" s="15"/>
      <c r="B32" s="49" t="s">
        <v>141</v>
      </c>
      <c r="C32" s="40"/>
      <c r="D32" s="648">
        <v>821</v>
      </c>
      <c r="E32" s="595">
        <v>17.3</v>
      </c>
      <c r="F32" s="620">
        <v>963</v>
      </c>
      <c r="G32" s="73"/>
      <c r="H32" s="648">
        <v>819</v>
      </c>
      <c r="I32" s="40"/>
      <c r="J32" s="648">
        <v>1021</v>
      </c>
      <c r="K32" s="40"/>
      <c r="L32" s="648">
        <v>1289</v>
      </c>
      <c r="M32" s="40"/>
      <c r="N32" s="648">
        <v>3950</v>
      </c>
      <c r="O32" s="35"/>
      <c r="P32" s="36"/>
      <c r="Q32" s="16"/>
    </row>
    <row r="33" spans="1:22" s="50" customFormat="1" ht="14.25" customHeight="1">
      <c r="A33" s="15"/>
      <c r="B33" s="45"/>
      <c r="C33" s="31"/>
      <c r="D33" s="642"/>
      <c r="E33" s="599"/>
      <c r="F33" s="616"/>
      <c r="G33" s="44"/>
      <c r="H33" s="642"/>
      <c r="I33" s="31"/>
      <c r="J33" s="642"/>
      <c r="K33" s="31"/>
      <c r="L33" s="642"/>
      <c r="M33" s="31"/>
      <c r="N33" s="642"/>
      <c r="O33" s="35"/>
      <c r="P33" s="36"/>
      <c r="Q33" s="16"/>
    </row>
    <row r="34" spans="1:22" s="50" customFormat="1" ht="14.25" customHeight="1">
      <c r="A34" s="15"/>
      <c r="B34" s="37" t="s">
        <v>142</v>
      </c>
      <c r="C34" s="31"/>
      <c r="D34" s="638">
        <v>-132</v>
      </c>
      <c r="E34" s="595">
        <v>16.7</v>
      </c>
      <c r="F34" s="614">
        <v>-154</v>
      </c>
      <c r="G34" s="44"/>
      <c r="H34" s="638">
        <v>-112</v>
      </c>
      <c r="I34" s="31"/>
      <c r="J34" s="638">
        <v>-95</v>
      </c>
      <c r="K34" s="31"/>
      <c r="L34" s="638">
        <v>-144</v>
      </c>
      <c r="M34" s="31"/>
      <c r="N34" s="638">
        <v>-483</v>
      </c>
      <c r="O34" s="35"/>
      <c r="P34" s="36"/>
      <c r="Q34" s="16"/>
      <c r="R34" s="520"/>
    </row>
    <row r="35" spans="1:22" s="50" customFormat="1" ht="14.25" customHeight="1">
      <c r="A35" s="15"/>
      <c r="B35" s="45"/>
      <c r="C35" s="31"/>
      <c r="D35" s="642"/>
      <c r="E35" s="599"/>
      <c r="F35" s="616"/>
      <c r="G35" s="44"/>
      <c r="H35" s="642"/>
      <c r="I35" s="31"/>
      <c r="J35" s="642"/>
      <c r="K35" s="31"/>
      <c r="L35" s="642"/>
      <c r="M35" s="31"/>
      <c r="N35" s="642"/>
      <c r="O35" s="35"/>
      <c r="P35" s="36"/>
      <c r="Q35" s="16"/>
      <c r="R35" s="520"/>
    </row>
    <row r="36" spans="1:22" s="50" customFormat="1" ht="14.25" customHeight="1">
      <c r="A36" s="15"/>
      <c r="B36" s="53" t="s">
        <v>143</v>
      </c>
      <c r="C36" s="31"/>
      <c r="D36" s="638">
        <v>5</v>
      </c>
      <c r="E36" s="595"/>
      <c r="F36" s="614">
        <v>-7</v>
      </c>
      <c r="G36" s="44"/>
      <c r="H36" s="638">
        <v>-1</v>
      </c>
      <c r="I36" s="31"/>
      <c r="J36" s="638">
        <v>2</v>
      </c>
      <c r="K36" s="31"/>
      <c r="L36" s="638">
        <v>0</v>
      </c>
      <c r="M36" s="31"/>
      <c r="N36" s="638">
        <v>6</v>
      </c>
      <c r="O36" s="35"/>
      <c r="P36" s="36"/>
      <c r="Q36" s="16"/>
    </row>
    <row r="37" spans="1:22" s="50" customFormat="1" ht="14.25" customHeight="1">
      <c r="A37" s="15"/>
      <c r="B37" s="55"/>
      <c r="C37" s="31"/>
      <c r="D37" s="649"/>
      <c r="E37" s="605"/>
      <c r="F37" s="621"/>
      <c r="G37" s="44"/>
      <c r="H37" s="649"/>
      <c r="I37" s="31"/>
      <c r="J37" s="649"/>
      <c r="K37" s="31"/>
      <c r="L37" s="649"/>
      <c r="M37" s="31"/>
      <c r="N37" s="649"/>
      <c r="O37" s="35"/>
      <c r="P37" s="36"/>
      <c r="Q37" s="16"/>
    </row>
    <row r="38" spans="1:22" s="42" customFormat="1" ht="14.25" customHeight="1">
      <c r="A38" s="15"/>
      <c r="B38" s="49" t="s">
        <v>144</v>
      </c>
      <c r="C38" s="40"/>
      <c r="D38" s="648">
        <v>694</v>
      </c>
      <c r="E38" s="595">
        <v>15.6</v>
      </c>
      <c r="F38" s="620">
        <v>802</v>
      </c>
      <c r="G38" s="73"/>
      <c r="H38" s="648">
        <v>706</v>
      </c>
      <c r="I38" s="40"/>
      <c r="J38" s="648">
        <v>928</v>
      </c>
      <c r="K38" s="40"/>
      <c r="L38" s="648">
        <v>1145</v>
      </c>
      <c r="M38" s="40"/>
      <c r="N38" s="648">
        <v>3473</v>
      </c>
      <c r="O38" s="35"/>
      <c r="P38" s="36"/>
      <c r="Q38" s="41"/>
    </row>
    <row r="39" spans="1:22" ht="14.25" customHeight="1">
      <c r="A39" s="15"/>
      <c r="B39" s="45"/>
      <c r="C39" s="31"/>
      <c r="D39" s="642"/>
      <c r="E39" s="599"/>
      <c r="F39" s="616"/>
      <c r="G39" s="44"/>
      <c r="H39" s="642"/>
      <c r="I39" s="31"/>
      <c r="J39" s="642"/>
      <c r="K39" s="31"/>
      <c r="L39" s="642"/>
      <c r="M39" s="31"/>
      <c r="N39" s="642"/>
      <c r="O39" s="35"/>
      <c r="P39" s="36"/>
      <c r="S39" s="670"/>
    </row>
    <row r="40" spans="1:22" ht="14.25" customHeight="1">
      <c r="A40" s="15"/>
      <c r="B40" s="37" t="s">
        <v>27</v>
      </c>
      <c r="C40" s="31"/>
      <c r="D40" s="638">
        <v>-7</v>
      </c>
      <c r="E40" s="595"/>
      <c r="F40" s="614">
        <v>-33</v>
      </c>
      <c r="G40" s="44"/>
      <c r="H40" s="638">
        <v>-8</v>
      </c>
      <c r="I40" s="31"/>
      <c r="J40" s="638">
        <v>-11</v>
      </c>
      <c r="K40" s="31"/>
      <c r="L40" s="638">
        <v>-197</v>
      </c>
      <c r="M40" s="31"/>
      <c r="N40" s="638">
        <v>-223</v>
      </c>
      <c r="O40" s="35"/>
    </row>
    <row r="41" spans="1:22" ht="14.25" customHeight="1">
      <c r="A41" s="15"/>
      <c r="B41" s="37" t="s">
        <v>28</v>
      </c>
      <c r="C41" s="31"/>
      <c r="D41" s="638">
        <v>-55</v>
      </c>
      <c r="E41" s="601"/>
      <c r="F41" s="614">
        <v>-52</v>
      </c>
      <c r="G41" s="44"/>
      <c r="H41" s="638">
        <v>-56</v>
      </c>
      <c r="I41" s="31"/>
      <c r="J41" s="638">
        <v>-55</v>
      </c>
      <c r="K41" s="31"/>
      <c r="L41" s="638">
        <v>-55</v>
      </c>
      <c r="M41" s="31"/>
      <c r="N41" s="638">
        <v>-221</v>
      </c>
      <c r="O41" s="35"/>
    </row>
    <row r="42" spans="1:22" ht="14.25" customHeight="1">
      <c r="A42" s="15"/>
      <c r="B42" s="37" t="s">
        <v>29</v>
      </c>
      <c r="C42" s="31"/>
      <c r="D42" s="638">
        <v>-62</v>
      </c>
      <c r="E42" s="595"/>
      <c r="F42" s="614">
        <v>-85</v>
      </c>
      <c r="G42" s="44"/>
      <c r="H42" s="638">
        <v>-64</v>
      </c>
      <c r="I42" s="31"/>
      <c r="J42" s="638">
        <v>-66</v>
      </c>
      <c r="K42" s="31"/>
      <c r="L42" s="638">
        <v>-252</v>
      </c>
      <c r="M42" s="31"/>
      <c r="N42" s="638">
        <v>-444</v>
      </c>
      <c r="O42" s="35"/>
    </row>
    <row r="43" spans="1:22" ht="14.25" customHeight="1">
      <c r="A43" s="15"/>
      <c r="B43" s="45"/>
      <c r="C43" s="31"/>
      <c r="D43" s="642"/>
      <c r="E43" s="599"/>
      <c r="F43" s="616"/>
      <c r="G43" s="44"/>
      <c r="H43" s="642"/>
      <c r="I43" s="31"/>
      <c r="J43" s="642"/>
      <c r="K43" s="31"/>
      <c r="L43" s="642"/>
      <c r="M43" s="31"/>
      <c r="N43" s="642"/>
      <c r="O43" s="35"/>
    </row>
    <row r="44" spans="1:22" s="42" customFormat="1" ht="14.25" customHeight="1">
      <c r="A44" s="15"/>
      <c r="B44" s="56" t="s">
        <v>30</v>
      </c>
      <c r="C44" s="40"/>
      <c r="D44" s="648">
        <v>632</v>
      </c>
      <c r="E44" s="595">
        <v>13.4</v>
      </c>
      <c r="F44" s="620">
        <v>717</v>
      </c>
      <c r="G44" s="73"/>
      <c r="H44" s="648">
        <v>642</v>
      </c>
      <c r="I44" s="40"/>
      <c r="J44" s="648">
        <v>862</v>
      </c>
      <c r="K44" s="40"/>
      <c r="L44" s="648">
        <v>893</v>
      </c>
      <c r="M44" s="40"/>
      <c r="N44" s="648">
        <v>3029</v>
      </c>
      <c r="O44" s="35"/>
      <c r="P44" s="41"/>
      <c r="Q44" s="41"/>
    </row>
    <row r="45" spans="1:22" ht="14.25" customHeight="1">
      <c r="A45" s="15"/>
      <c r="B45" s="45"/>
      <c r="C45" s="31"/>
      <c r="D45" s="642"/>
      <c r="E45" s="599"/>
      <c r="F45" s="616"/>
      <c r="G45" s="44"/>
      <c r="H45" s="642"/>
      <c r="I45" s="31"/>
      <c r="J45" s="642"/>
      <c r="K45" s="31"/>
      <c r="L45" s="642"/>
      <c r="M45" s="31"/>
      <c r="N45" s="642"/>
      <c r="O45" s="35"/>
    </row>
    <row r="46" spans="1:22" ht="14.25" customHeight="1">
      <c r="A46" s="15"/>
      <c r="B46" s="37" t="s">
        <v>31</v>
      </c>
      <c r="C46" s="31"/>
      <c r="D46" s="638">
        <v>-132</v>
      </c>
      <c r="E46" s="595">
        <v>9.1</v>
      </c>
      <c r="F46" s="614">
        <v>-144</v>
      </c>
      <c r="G46" s="44"/>
      <c r="H46" s="638">
        <v>-129</v>
      </c>
      <c r="I46" s="31"/>
      <c r="J46" s="638">
        <v>-173</v>
      </c>
      <c r="K46" s="31"/>
      <c r="L46" s="638">
        <v>-173</v>
      </c>
      <c r="M46" s="31"/>
      <c r="N46" s="638">
        <v>-607</v>
      </c>
      <c r="O46" s="35"/>
    </row>
    <row r="47" spans="1:22" ht="14.25" customHeight="1">
      <c r="A47" s="15"/>
      <c r="B47" s="37" t="s">
        <v>32</v>
      </c>
      <c r="C47" s="31"/>
      <c r="D47" s="638">
        <v>11</v>
      </c>
      <c r="E47" s="601"/>
      <c r="F47" s="614">
        <v>15</v>
      </c>
      <c r="G47" s="44"/>
      <c r="H47" s="638">
        <v>12</v>
      </c>
      <c r="I47" s="31"/>
      <c r="J47" s="638">
        <v>107</v>
      </c>
      <c r="K47" s="31"/>
      <c r="L47" s="638">
        <v>36</v>
      </c>
      <c r="M47" s="31"/>
      <c r="N47" s="638">
        <v>166</v>
      </c>
      <c r="O47" s="36"/>
    </row>
    <row r="48" spans="1:22" ht="14.25" customHeight="1">
      <c r="A48" s="15"/>
      <c r="B48" s="37" t="s">
        <v>33</v>
      </c>
      <c r="C48" s="57"/>
      <c r="D48" s="650">
        <v>0.19</v>
      </c>
      <c r="E48" s="601"/>
      <c r="F48" s="665">
        <v>0.18</v>
      </c>
      <c r="G48" s="610"/>
      <c r="H48" s="650">
        <v>0.183</v>
      </c>
      <c r="I48" s="58"/>
      <c r="J48" s="650">
        <v>0.186</v>
      </c>
      <c r="K48" s="58"/>
      <c r="L48" s="650">
        <v>0.151</v>
      </c>
      <c r="M48" s="57"/>
      <c r="N48" s="650">
        <v>0.17499999999999999</v>
      </c>
      <c r="O48" s="35"/>
      <c r="V48" s="291"/>
    </row>
    <row r="49" spans="1:24" ht="14.25" customHeight="1">
      <c r="A49" s="15"/>
      <c r="B49" s="59"/>
      <c r="C49" s="31"/>
      <c r="D49" s="651"/>
      <c r="E49" s="606"/>
      <c r="F49" s="622"/>
      <c r="G49" s="44"/>
      <c r="H49" s="651"/>
      <c r="I49" s="31"/>
      <c r="J49" s="651"/>
      <c r="K49" s="31"/>
      <c r="L49" s="651"/>
      <c r="M49" s="31"/>
      <c r="N49" s="651"/>
      <c r="O49" s="35"/>
    </row>
    <row r="50" spans="1:24" s="42" customFormat="1" ht="14.25" customHeight="1">
      <c r="A50" s="15"/>
      <c r="B50" s="60" t="s">
        <v>34</v>
      </c>
      <c r="C50" s="40"/>
      <c r="D50" s="645">
        <v>511</v>
      </c>
      <c r="E50" s="602">
        <v>15.1</v>
      </c>
      <c r="F50" s="618">
        <v>588</v>
      </c>
      <c r="G50" s="73"/>
      <c r="H50" s="645">
        <v>525</v>
      </c>
      <c r="I50" s="40"/>
      <c r="J50" s="645">
        <v>796</v>
      </c>
      <c r="K50" s="40"/>
      <c r="L50" s="645">
        <v>756</v>
      </c>
      <c r="M50" s="40"/>
      <c r="N50" s="645">
        <v>2588</v>
      </c>
      <c r="O50" s="35"/>
      <c r="P50" s="41"/>
      <c r="Q50" s="41"/>
    </row>
    <row r="51" spans="1:24" ht="14.25" customHeight="1">
      <c r="A51" s="15"/>
      <c r="B51" s="48"/>
      <c r="C51" s="31"/>
      <c r="D51" s="644"/>
      <c r="E51" s="607"/>
      <c r="F51" s="617"/>
      <c r="G51" s="44"/>
      <c r="H51" s="644"/>
      <c r="I51" s="31"/>
      <c r="J51" s="644"/>
      <c r="K51" s="31"/>
      <c r="L51" s="644"/>
      <c r="M51" s="31"/>
      <c r="N51" s="644"/>
      <c r="O51" s="35"/>
      <c r="P51" s="41"/>
      <c r="Q51" s="41"/>
      <c r="R51" s="42"/>
      <c r="S51" s="42"/>
      <c r="T51" s="42"/>
    </row>
    <row r="52" spans="1:24" s="42" customFormat="1" ht="14.25" customHeight="1">
      <c r="A52" s="15"/>
      <c r="B52" s="61" t="s">
        <v>145</v>
      </c>
      <c r="C52" s="40"/>
      <c r="D52" s="652">
        <v>6.7</v>
      </c>
      <c r="E52" s="595">
        <v>-1.5</v>
      </c>
      <c r="F52" s="623">
        <v>6.6</v>
      </c>
      <c r="G52" s="73"/>
      <c r="H52" s="652">
        <v>6.9</v>
      </c>
      <c r="I52" s="62"/>
      <c r="J52" s="652">
        <v>9</v>
      </c>
      <c r="K52" s="62"/>
      <c r="L52" s="652">
        <v>10.199999999999999</v>
      </c>
      <c r="M52" s="40"/>
      <c r="N52" s="652">
        <v>33.200000000000003</v>
      </c>
      <c r="O52" s="35"/>
      <c r="P52" s="678"/>
      <c r="Q52" s="41"/>
    </row>
    <row r="53" spans="1:24" s="42" customFormat="1" ht="14.25" customHeight="1">
      <c r="A53" s="15"/>
      <c r="B53" s="63" t="s">
        <v>35</v>
      </c>
      <c r="C53" s="62"/>
      <c r="D53" s="652">
        <v>6.1</v>
      </c>
      <c r="E53" s="595">
        <v>-3.3</v>
      </c>
      <c r="F53" s="623">
        <v>5.9</v>
      </c>
      <c r="G53" s="611"/>
      <c r="H53" s="652">
        <v>6.3</v>
      </c>
      <c r="I53" s="62"/>
      <c r="J53" s="652">
        <v>9.5</v>
      </c>
      <c r="K53" s="62"/>
      <c r="L53" s="652">
        <v>8</v>
      </c>
      <c r="M53" s="62"/>
      <c r="N53" s="652">
        <v>29.9</v>
      </c>
      <c r="O53" s="35"/>
      <c r="P53" s="41"/>
      <c r="Q53" s="41"/>
    </row>
    <row r="54" spans="1:24" s="42" customFormat="1" ht="14.25" customHeight="1">
      <c r="A54" s="15"/>
      <c r="B54" s="64" t="s">
        <v>36</v>
      </c>
      <c r="C54" s="65"/>
      <c r="D54" s="652" t="s">
        <v>37</v>
      </c>
      <c r="E54" s="595"/>
      <c r="F54" s="707" t="s">
        <v>37</v>
      </c>
      <c r="G54" s="612"/>
      <c r="H54" s="652">
        <v>4.4000000000000004</v>
      </c>
      <c r="I54" s="62"/>
      <c r="J54" s="652" t="s">
        <v>37</v>
      </c>
      <c r="K54" s="62"/>
      <c r="L54" s="652">
        <v>9.6</v>
      </c>
      <c r="M54" s="65"/>
      <c r="N54" s="652">
        <v>14</v>
      </c>
      <c r="O54" s="35"/>
      <c r="P54" s="41"/>
      <c r="Q54" s="41"/>
    </row>
    <row r="55" spans="1:24" s="41" customFormat="1" ht="14.25" customHeight="1" thickBot="1">
      <c r="A55" s="15"/>
      <c r="B55" s="66" t="s">
        <v>38</v>
      </c>
      <c r="C55" s="40"/>
      <c r="D55" s="653">
        <v>8330</v>
      </c>
      <c r="E55" s="608"/>
      <c r="F55" s="624">
        <v>9933</v>
      </c>
      <c r="G55" s="73"/>
      <c r="H55" s="653">
        <v>8339</v>
      </c>
      <c r="I55" s="40"/>
      <c r="J55" s="653">
        <v>8356</v>
      </c>
      <c r="K55" s="40"/>
      <c r="L55" s="653">
        <v>9457</v>
      </c>
      <c r="M55" s="40"/>
      <c r="N55" s="653">
        <v>8619</v>
      </c>
      <c r="O55" s="35"/>
      <c r="P55" s="660"/>
      <c r="R55" s="42"/>
      <c r="S55" s="42"/>
      <c r="T55" s="42"/>
    </row>
    <row r="56" spans="1:24" ht="15.75" thickBot="1">
      <c r="A56" s="15"/>
      <c r="B56" s="67"/>
      <c r="C56" s="68"/>
      <c r="D56" s="70"/>
      <c r="E56" s="69"/>
      <c r="F56" s="70"/>
      <c r="G56" s="70"/>
      <c r="H56" s="70"/>
      <c r="I56" s="70"/>
      <c r="J56" s="70"/>
      <c r="K56" s="70"/>
      <c r="L56" s="70"/>
      <c r="M56" s="70"/>
      <c r="N56" s="70"/>
      <c r="O56" s="35"/>
      <c r="P56" s="661"/>
      <c r="Q56" s="41"/>
      <c r="R56" s="42"/>
      <c r="S56" s="42"/>
      <c r="T56" s="42"/>
    </row>
    <row r="57" spans="1:24" s="41" customFormat="1" ht="18.75">
      <c r="A57" s="15"/>
      <c r="B57" s="147" t="s">
        <v>39</v>
      </c>
      <c r="C57" s="40"/>
      <c r="D57" s="654"/>
      <c r="E57" s="625"/>
      <c r="F57" s="632"/>
      <c r="G57" s="73"/>
      <c r="H57" s="654"/>
      <c r="I57" s="40"/>
      <c r="J57" s="654"/>
      <c r="K57" s="40"/>
      <c r="L57" s="654"/>
      <c r="M57" s="40"/>
      <c r="N57" s="654"/>
      <c r="O57" s="35"/>
      <c r="R57" s="42"/>
      <c r="S57" s="42"/>
      <c r="T57" s="42"/>
    </row>
    <row r="58" spans="1:24" ht="14.25" customHeight="1">
      <c r="A58" s="15"/>
      <c r="B58" s="71" t="s">
        <v>146</v>
      </c>
      <c r="C58" s="31"/>
      <c r="D58" s="655">
        <v>1449</v>
      </c>
      <c r="E58" s="626"/>
      <c r="F58" s="633">
        <v>1818</v>
      </c>
      <c r="G58" s="44"/>
      <c r="H58" s="655">
        <v>1442</v>
      </c>
      <c r="I58" s="31"/>
      <c r="J58" s="655">
        <v>1613</v>
      </c>
      <c r="K58" s="31"/>
      <c r="L58" s="655">
        <v>2076</v>
      </c>
      <c r="M58" s="31"/>
      <c r="N58" s="655">
        <v>6580</v>
      </c>
      <c r="O58" s="35"/>
      <c r="P58" s="660"/>
      <c r="Q58" s="41"/>
      <c r="R58" s="42"/>
      <c r="S58" s="42"/>
      <c r="T58" s="42"/>
    </row>
    <row r="59" spans="1:24" s="41" customFormat="1" ht="14.25" customHeight="1">
      <c r="A59" s="15"/>
      <c r="B59" s="71" t="s">
        <v>147</v>
      </c>
      <c r="C59" s="40"/>
      <c r="D59" s="638">
        <v>-626</v>
      </c>
      <c r="E59" s="595">
        <v>13.6</v>
      </c>
      <c r="F59" s="614">
        <v>-711</v>
      </c>
      <c r="G59" s="73"/>
      <c r="H59" s="638">
        <v>-595</v>
      </c>
      <c r="I59" s="31"/>
      <c r="J59" s="638">
        <v>-589</v>
      </c>
      <c r="K59" s="31"/>
      <c r="L59" s="638">
        <v>-649</v>
      </c>
      <c r="M59" s="40"/>
      <c r="N59" s="638">
        <v>-2459</v>
      </c>
      <c r="O59" s="35"/>
      <c r="P59" s="660"/>
      <c r="R59" s="42"/>
      <c r="S59" s="42"/>
      <c r="T59" s="42"/>
    </row>
    <row r="60" spans="1:24" s="41" customFormat="1" ht="14.25" customHeight="1">
      <c r="A60" s="15"/>
      <c r="B60" s="71" t="s">
        <v>40</v>
      </c>
      <c r="C60" s="40"/>
      <c r="D60" s="638">
        <v>-183</v>
      </c>
      <c r="E60" s="595">
        <v>2.7</v>
      </c>
      <c r="F60" s="614">
        <v>-188</v>
      </c>
      <c r="G60" s="73"/>
      <c r="H60" s="638">
        <v>-65</v>
      </c>
      <c r="I60" s="31"/>
      <c r="J60" s="638">
        <v>-181</v>
      </c>
      <c r="K60" s="31"/>
      <c r="L60" s="638">
        <v>-112</v>
      </c>
      <c r="M60" s="40"/>
      <c r="N60" s="638">
        <v>-541</v>
      </c>
      <c r="O60" s="35"/>
      <c r="P60" s="660"/>
      <c r="R60" s="42"/>
      <c r="S60" s="42"/>
      <c r="T60" s="42"/>
    </row>
    <row r="61" spans="1:24" s="41" customFormat="1" ht="14.25" customHeight="1">
      <c r="A61" s="15"/>
      <c r="B61" s="71" t="s">
        <v>41</v>
      </c>
      <c r="C61" s="31"/>
      <c r="D61" s="638">
        <v>-88</v>
      </c>
      <c r="E61" s="627"/>
      <c r="F61" s="614">
        <v>-147</v>
      </c>
      <c r="G61" s="73"/>
      <c r="H61" s="638">
        <v>-91</v>
      </c>
      <c r="I61" s="31"/>
      <c r="J61" s="638">
        <v>-142</v>
      </c>
      <c r="K61" s="31"/>
      <c r="L61" s="638">
        <v>-138</v>
      </c>
      <c r="M61" s="40"/>
      <c r="N61" s="638">
        <v>-459</v>
      </c>
      <c r="O61" s="35"/>
      <c r="P61" s="660"/>
      <c r="R61" s="42"/>
      <c r="S61" s="42"/>
      <c r="T61" s="42"/>
    </row>
    <row r="62" spans="1:24" ht="14.25" customHeight="1">
      <c r="A62" s="15"/>
      <c r="B62" s="72" t="s">
        <v>158</v>
      </c>
      <c r="C62" s="31"/>
      <c r="D62" s="656">
        <v>-446</v>
      </c>
      <c r="E62" s="628"/>
      <c r="F62" s="634">
        <v>-324</v>
      </c>
      <c r="G62" s="44"/>
      <c r="H62" s="656">
        <v>-122</v>
      </c>
      <c r="I62" s="31"/>
      <c r="J62" s="656">
        <v>203</v>
      </c>
      <c r="K62" s="31"/>
      <c r="L62" s="656">
        <v>342</v>
      </c>
      <c r="M62" s="31"/>
      <c r="N62" s="656">
        <v>-23</v>
      </c>
      <c r="O62" s="35"/>
      <c r="P62" s="660"/>
      <c r="Q62" s="41"/>
      <c r="R62" s="42"/>
      <c r="S62" s="42"/>
      <c r="T62" s="42"/>
    </row>
    <row r="63" spans="1:24" ht="14.25" customHeight="1">
      <c r="A63" s="15"/>
      <c r="B63" s="49" t="s">
        <v>152</v>
      </c>
      <c r="C63" s="31"/>
      <c r="D63" s="657">
        <v>106</v>
      </c>
      <c r="E63" s="595">
        <v>322.60000000000002</v>
      </c>
      <c r="F63" s="635">
        <v>448</v>
      </c>
      <c r="G63" s="44"/>
      <c r="H63" s="657">
        <v>569</v>
      </c>
      <c r="I63" s="31"/>
      <c r="J63" s="657">
        <v>904</v>
      </c>
      <c r="K63" s="31"/>
      <c r="L63" s="657">
        <v>1519</v>
      </c>
      <c r="M63" s="31"/>
      <c r="N63" s="657">
        <v>3098</v>
      </c>
      <c r="O63" s="35"/>
      <c r="P63" s="660"/>
      <c r="Q63" s="41"/>
      <c r="R63" s="42"/>
      <c r="S63" s="42"/>
      <c r="T63" s="42"/>
    </row>
    <row r="64" spans="1:24" s="16" customFormat="1" ht="14.25" customHeight="1">
      <c r="A64" s="15"/>
      <c r="B64" s="74" t="s">
        <v>42</v>
      </c>
      <c r="C64" s="31"/>
      <c r="D64" s="638">
        <v>69</v>
      </c>
      <c r="E64" s="627"/>
      <c r="F64" s="614">
        <v>44</v>
      </c>
      <c r="G64" s="44"/>
      <c r="H64" s="638">
        <v>46</v>
      </c>
      <c r="I64" s="31"/>
      <c r="J64" s="638">
        <v>44</v>
      </c>
      <c r="K64" s="31"/>
      <c r="L64" s="638">
        <v>44</v>
      </c>
      <c r="M64" s="31"/>
      <c r="N64" s="638">
        <v>203</v>
      </c>
      <c r="O64" s="35"/>
      <c r="P64" s="660"/>
      <c r="Q64" s="41"/>
      <c r="R64" s="42"/>
      <c r="S64" s="42"/>
      <c r="T64" s="42"/>
      <c r="U64" s="17"/>
      <c r="V64" s="17"/>
      <c r="W64" s="17"/>
      <c r="X64" s="17"/>
    </row>
    <row r="65" spans="1:24" s="16" customFormat="1" ht="14.25" customHeight="1">
      <c r="A65" s="15"/>
      <c r="B65" s="74" t="s">
        <v>43</v>
      </c>
      <c r="C65" s="31"/>
      <c r="D65" s="638">
        <v>0</v>
      </c>
      <c r="E65" s="627"/>
      <c r="F65" s="614">
        <v>0</v>
      </c>
      <c r="G65" s="44"/>
      <c r="H65" s="638">
        <v>0</v>
      </c>
      <c r="I65" s="31"/>
      <c r="J65" s="638">
        <v>0</v>
      </c>
      <c r="K65" s="31"/>
      <c r="L65" s="638">
        <v>0</v>
      </c>
      <c r="M65" s="31"/>
      <c r="N65" s="638">
        <v>0</v>
      </c>
      <c r="O65" s="35"/>
      <c r="P65" s="660"/>
      <c r="Q65" s="41"/>
      <c r="R65" s="42"/>
      <c r="S65" s="42"/>
      <c r="T65" s="42"/>
      <c r="U65" s="17"/>
      <c r="V65" s="17"/>
      <c r="W65" s="17"/>
      <c r="X65" s="17"/>
    </row>
    <row r="66" spans="1:24" s="41" customFormat="1" ht="14.25" customHeight="1">
      <c r="A66" s="15"/>
      <c r="B66" s="75" t="s">
        <v>27</v>
      </c>
      <c r="C66" s="31"/>
      <c r="D66" s="658">
        <v>-52</v>
      </c>
      <c r="E66" s="597"/>
      <c r="F66" s="677">
        <v>-52</v>
      </c>
      <c r="G66" s="44"/>
      <c r="H66" s="658">
        <v>-30</v>
      </c>
      <c r="I66" s="31"/>
      <c r="J66" s="658">
        <v>-18</v>
      </c>
      <c r="K66" s="31"/>
      <c r="L66" s="658">
        <v>-132</v>
      </c>
      <c r="M66" s="31"/>
      <c r="N66" s="658">
        <v>-232</v>
      </c>
      <c r="O66" s="35"/>
      <c r="P66" s="660"/>
      <c r="R66" s="42"/>
      <c r="S66" s="42"/>
      <c r="T66" s="42"/>
    </row>
    <row r="67" spans="1:24" ht="14.25" customHeight="1">
      <c r="A67" s="15"/>
      <c r="B67" s="76" t="s">
        <v>44</v>
      </c>
      <c r="C67" s="31"/>
      <c r="D67" s="648">
        <v>123</v>
      </c>
      <c r="E67" s="595">
        <v>257.7</v>
      </c>
      <c r="F67" s="620">
        <v>440</v>
      </c>
      <c r="G67" s="44"/>
      <c r="H67" s="648">
        <v>585</v>
      </c>
      <c r="I67" s="40"/>
      <c r="J67" s="648">
        <v>930</v>
      </c>
      <c r="K67" s="40"/>
      <c r="L67" s="648">
        <v>1431</v>
      </c>
      <c r="M67" s="31"/>
      <c r="N67" s="648">
        <v>3069</v>
      </c>
      <c r="O67" s="35"/>
      <c r="P67" s="660"/>
      <c r="Q67" s="41"/>
    </row>
    <row r="68" spans="1:24" s="16" customFormat="1" ht="14.25" customHeight="1">
      <c r="A68" s="15"/>
      <c r="B68" s="72" t="s">
        <v>45</v>
      </c>
      <c r="C68" s="31"/>
      <c r="D68" s="656">
        <v>-625</v>
      </c>
      <c r="E68" s="630"/>
      <c r="F68" s="634">
        <v>-5</v>
      </c>
      <c r="G68" s="44"/>
      <c r="H68" s="656">
        <v>0</v>
      </c>
      <c r="I68" s="31"/>
      <c r="J68" s="656">
        <v>0</v>
      </c>
      <c r="K68" s="31"/>
      <c r="L68" s="656">
        <v>-255</v>
      </c>
      <c r="M68" s="31"/>
      <c r="N68" s="656">
        <v>-880</v>
      </c>
      <c r="O68" s="35"/>
      <c r="P68" s="660"/>
      <c r="Q68" s="41"/>
      <c r="R68" s="17"/>
      <c r="S68" s="17"/>
      <c r="T68" s="17"/>
      <c r="U68" s="17"/>
      <c r="V68" s="17"/>
      <c r="W68" s="17"/>
      <c r="X68" s="17"/>
    </row>
    <row r="69" spans="1:24" s="16" customFormat="1" ht="14.25" customHeight="1">
      <c r="A69" s="15"/>
      <c r="B69" s="76" t="s">
        <v>109</v>
      </c>
      <c r="C69" s="31"/>
      <c r="D69" s="648">
        <v>-502</v>
      </c>
      <c r="E69" s="629" t="s">
        <v>25</v>
      </c>
      <c r="F69" s="620">
        <v>435</v>
      </c>
      <c r="G69" s="44"/>
      <c r="H69" s="648">
        <v>585</v>
      </c>
      <c r="I69" s="40"/>
      <c r="J69" s="648">
        <v>930</v>
      </c>
      <c r="K69" s="40"/>
      <c r="L69" s="648">
        <v>1176</v>
      </c>
      <c r="M69" s="31"/>
      <c r="N69" s="648">
        <v>2189</v>
      </c>
      <c r="O69" s="35"/>
      <c r="P69" s="660"/>
      <c r="Q69" s="41"/>
      <c r="R69" s="17"/>
      <c r="S69" s="17"/>
      <c r="T69" s="17"/>
      <c r="U69" s="17"/>
      <c r="V69" s="17"/>
      <c r="W69" s="17"/>
      <c r="X69" s="17"/>
    </row>
    <row r="70" spans="1:24" s="16" customFormat="1" ht="14.25" customHeight="1">
      <c r="A70" s="15"/>
      <c r="B70" s="45"/>
      <c r="C70" s="31"/>
      <c r="D70" s="642"/>
      <c r="E70" s="599"/>
      <c r="F70" s="616"/>
      <c r="G70" s="44"/>
      <c r="H70" s="642"/>
      <c r="I70" s="31"/>
      <c r="J70" s="642"/>
      <c r="K70" s="31"/>
      <c r="L70" s="642"/>
      <c r="M70" s="31"/>
      <c r="N70" s="642"/>
      <c r="O70" s="35"/>
      <c r="P70" s="660"/>
      <c r="Q70" s="41"/>
      <c r="R70" s="17"/>
      <c r="S70" s="17"/>
      <c r="T70" s="17"/>
      <c r="U70" s="17"/>
      <c r="V70" s="17"/>
      <c r="W70" s="17"/>
      <c r="X70" s="17"/>
    </row>
    <row r="71" spans="1:24" s="16" customFormat="1" ht="14.25" customHeight="1" thickBot="1">
      <c r="A71" s="15"/>
      <c r="B71" s="77" t="s">
        <v>46</v>
      </c>
      <c r="C71" s="31"/>
      <c r="D71" s="653">
        <v>5819</v>
      </c>
      <c r="E71" s="631">
        <v>64.599999999999994</v>
      </c>
      <c r="F71" s="624">
        <v>9579</v>
      </c>
      <c r="G71" s="44"/>
      <c r="H71" s="653">
        <v>5919</v>
      </c>
      <c r="I71" s="40"/>
      <c r="J71" s="653">
        <v>5021</v>
      </c>
      <c r="K71" s="40"/>
      <c r="L71" s="653">
        <v>9845</v>
      </c>
      <c r="M71" s="31"/>
      <c r="N71" s="653">
        <v>9845</v>
      </c>
      <c r="O71" s="35"/>
      <c r="P71" s="660"/>
      <c r="R71" s="17"/>
      <c r="S71" s="17"/>
      <c r="T71" s="17"/>
      <c r="U71" s="17"/>
      <c r="V71" s="17"/>
      <c r="W71" s="17"/>
      <c r="X71" s="17"/>
    </row>
    <row r="72" spans="1:24" ht="7.5" customHeight="1">
      <c r="A72" s="15"/>
      <c r="O72" s="35"/>
    </row>
    <row r="73" spans="1:24" ht="17.25">
      <c r="A73" s="15"/>
      <c r="B73" s="17" t="s">
        <v>148</v>
      </c>
      <c r="D73" s="80"/>
      <c r="E73" s="79"/>
      <c r="H73" s="80"/>
      <c r="J73" s="80"/>
      <c r="L73" s="80"/>
      <c r="N73" s="80"/>
      <c r="O73" s="35"/>
    </row>
    <row r="74" spans="1:24" ht="17.25">
      <c r="A74" s="15"/>
      <c r="B74" s="17" t="s">
        <v>254</v>
      </c>
      <c r="O74" s="35"/>
    </row>
    <row r="75" spans="1:24" ht="17.25">
      <c r="A75" s="15"/>
      <c r="B75" s="17" t="s">
        <v>151</v>
      </c>
      <c r="O75" s="35"/>
    </row>
    <row r="76" spans="1:24" ht="17.25">
      <c r="A76" s="15"/>
      <c r="B76" s="17" t="s">
        <v>150</v>
      </c>
      <c r="O76" s="35"/>
    </row>
    <row r="77" spans="1:24">
      <c r="A77" s="15"/>
      <c r="B77" s="17" t="s">
        <v>108</v>
      </c>
      <c r="E77" s="17"/>
      <c r="O77" s="35"/>
    </row>
    <row r="78" spans="1:24">
      <c r="A78" s="15"/>
      <c r="E78" s="17"/>
      <c r="O78" s="35"/>
    </row>
    <row r="79" spans="1:24">
      <c r="A79" s="15"/>
      <c r="E79" s="17"/>
      <c r="O79" s="35"/>
      <c r="P79" s="17"/>
      <c r="Q79" s="17"/>
    </row>
    <row r="80" spans="1:24">
      <c r="E80" s="17"/>
      <c r="O80" s="35"/>
      <c r="P80" s="17"/>
      <c r="Q80" s="17"/>
    </row>
    <row r="81" spans="1:17">
      <c r="D81" s="78"/>
      <c r="G81" s="78"/>
      <c r="H81" s="78"/>
      <c r="J81" s="78"/>
      <c r="L81" s="78"/>
      <c r="N81" s="78"/>
      <c r="O81" s="35"/>
      <c r="P81" s="17"/>
      <c r="Q81" s="17"/>
    </row>
    <row r="82" spans="1:17">
      <c r="E82" s="17"/>
      <c r="O82" s="35"/>
      <c r="P82" s="17"/>
      <c r="Q82" s="17"/>
    </row>
    <row r="83" spans="1:17">
      <c r="D83" s="78"/>
      <c r="G83" s="78"/>
      <c r="H83" s="78"/>
      <c r="J83" s="78"/>
      <c r="L83" s="78"/>
      <c r="N83" s="78"/>
      <c r="O83" s="35"/>
      <c r="P83" s="17"/>
      <c r="Q83" s="17"/>
    </row>
    <row r="84" spans="1:17">
      <c r="E84" s="17"/>
      <c r="O84" s="35"/>
      <c r="P84" s="17"/>
      <c r="Q84" s="17"/>
    </row>
    <row r="85" spans="1:17">
      <c r="D85" s="78"/>
      <c r="G85" s="78"/>
      <c r="H85" s="78"/>
      <c r="J85" s="78"/>
      <c r="L85" s="78"/>
      <c r="N85" s="78"/>
      <c r="O85" s="35"/>
      <c r="P85" s="17"/>
      <c r="Q85" s="17"/>
    </row>
    <row r="86" spans="1:17">
      <c r="E86" s="17"/>
      <c r="O86" s="35"/>
      <c r="P86" s="17"/>
      <c r="Q86" s="17"/>
    </row>
    <row r="87" spans="1:17">
      <c r="D87" s="78"/>
      <c r="G87" s="78"/>
      <c r="H87" s="78"/>
      <c r="J87" s="78"/>
      <c r="L87" s="78"/>
      <c r="N87" s="78"/>
      <c r="O87" s="35"/>
      <c r="P87" s="17"/>
      <c r="Q87" s="17"/>
    </row>
    <row r="88" spans="1:17">
      <c r="E88" s="17"/>
      <c r="O88" s="35"/>
      <c r="P88" s="17"/>
      <c r="Q88" s="17"/>
    </row>
    <row r="89" spans="1:17">
      <c r="D89" s="78"/>
      <c r="G89" s="78"/>
      <c r="H89" s="78"/>
      <c r="J89" s="78"/>
      <c r="L89" s="78"/>
      <c r="N89" s="78"/>
      <c r="O89" s="35"/>
      <c r="P89" s="17"/>
      <c r="Q89" s="17"/>
    </row>
    <row r="90" spans="1:17">
      <c r="E90" s="17"/>
      <c r="O90" s="35"/>
      <c r="P90" s="17"/>
      <c r="Q90" s="17"/>
    </row>
    <row r="91" spans="1:17">
      <c r="D91" s="78"/>
      <c r="G91" s="78"/>
      <c r="H91" s="78"/>
      <c r="J91" s="78"/>
      <c r="L91" s="78"/>
      <c r="N91" s="78"/>
      <c r="O91" s="35"/>
      <c r="P91" s="17"/>
      <c r="Q91" s="17"/>
    </row>
    <row r="92" spans="1:17">
      <c r="O92" s="35"/>
      <c r="P92" s="17"/>
      <c r="Q92" s="17"/>
    </row>
    <row r="93" spans="1:17">
      <c r="O93" s="35"/>
      <c r="P93" s="17"/>
      <c r="Q93" s="17"/>
    </row>
    <row r="94" spans="1:17">
      <c r="O94" s="35"/>
      <c r="P94" s="17"/>
      <c r="Q94" s="17"/>
    </row>
    <row r="95" spans="1:17">
      <c r="A95" s="17"/>
      <c r="E95" s="17"/>
      <c r="O95" s="35"/>
      <c r="P95" s="17"/>
      <c r="Q95" s="17"/>
    </row>
    <row r="96" spans="1:17">
      <c r="A96" s="17"/>
      <c r="E96" s="17"/>
      <c r="O96" s="35"/>
      <c r="P96" s="17"/>
      <c r="Q96" s="17"/>
    </row>
    <row r="97" spans="1:17">
      <c r="A97" s="17"/>
      <c r="E97" s="17"/>
      <c r="O97" s="35"/>
      <c r="P97" s="17"/>
      <c r="Q97" s="17"/>
    </row>
    <row r="98" spans="1:17">
      <c r="A98" s="17"/>
      <c r="E98" s="17"/>
      <c r="O98" s="35"/>
      <c r="P98" s="17"/>
      <c r="Q98" s="17"/>
    </row>
    <row r="99" spans="1:17">
      <c r="A99" s="17"/>
      <c r="E99" s="17"/>
      <c r="O99" s="35"/>
      <c r="P99" s="17"/>
      <c r="Q99" s="17"/>
    </row>
    <row r="100" spans="1:17">
      <c r="A100" s="17"/>
      <c r="E100" s="17"/>
      <c r="O100" s="35"/>
      <c r="P100" s="17"/>
      <c r="Q100" s="17"/>
    </row>
    <row r="101" spans="1:17">
      <c r="A101" s="17"/>
      <c r="E101" s="17"/>
      <c r="O101" s="35"/>
      <c r="P101" s="17"/>
      <c r="Q101" s="17"/>
    </row>
    <row r="102" spans="1:17">
      <c r="A102" s="17"/>
      <c r="E102" s="17"/>
      <c r="O102" s="35"/>
      <c r="P102" s="17"/>
      <c r="Q102" s="17"/>
    </row>
    <row r="103" spans="1:17">
      <c r="A103" s="17"/>
      <c r="E103" s="17"/>
      <c r="O103" s="35"/>
      <c r="P103" s="17"/>
      <c r="Q103" s="17"/>
    </row>
    <row r="104" spans="1:17">
      <c r="A104" s="17"/>
      <c r="E104" s="17"/>
      <c r="O104" s="35"/>
      <c r="P104" s="17"/>
      <c r="Q104" s="17"/>
    </row>
    <row r="105" spans="1:17">
      <c r="A105" s="17"/>
      <c r="E105" s="17"/>
      <c r="O105" s="35"/>
      <c r="P105" s="17"/>
      <c r="Q105" s="17"/>
    </row>
    <row r="106" spans="1:17">
      <c r="A106" s="17"/>
      <c r="E106" s="17"/>
      <c r="O106" s="35"/>
      <c r="P106" s="17"/>
      <c r="Q106" s="17"/>
    </row>
    <row r="107" spans="1:17">
      <c r="A107" s="17"/>
      <c r="E107" s="17"/>
      <c r="O107" s="35"/>
      <c r="P107" s="17"/>
      <c r="Q107" s="17"/>
    </row>
    <row r="108" spans="1:17">
      <c r="A108" s="17"/>
      <c r="E108" s="17"/>
      <c r="O108" s="35"/>
      <c r="P108" s="17"/>
      <c r="Q108" s="17"/>
    </row>
    <row r="109" spans="1:17">
      <c r="A109" s="17"/>
      <c r="E109" s="17"/>
      <c r="O109" s="35"/>
      <c r="P109" s="17"/>
      <c r="Q109" s="17"/>
    </row>
    <row r="110" spans="1:17">
      <c r="A110" s="17"/>
      <c r="E110" s="17"/>
      <c r="O110" s="35"/>
      <c r="P110" s="17"/>
      <c r="Q110" s="17"/>
    </row>
    <row r="111" spans="1:17">
      <c r="A111" s="17"/>
      <c r="E111" s="17"/>
      <c r="O111" s="35"/>
      <c r="P111" s="17"/>
      <c r="Q111" s="17"/>
    </row>
    <row r="112" spans="1:17">
      <c r="A112" s="17"/>
      <c r="E112" s="17"/>
      <c r="O112" s="35"/>
      <c r="P112" s="17"/>
      <c r="Q112" s="17"/>
    </row>
    <row r="113" spans="1:17">
      <c r="A113" s="17"/>
      <c r="E113" s="17"/>
      <c r="O113" s="35"/>
      <c r="P113" s="17"/>
      <c r="Q113" s="17"/>
    </row>
    <row r="114" spans="1:17">
      <c r="A114" s="17"/>
      <c r="E114" s="17"/>
      <c r="O114" s="35"/>
      <c r="P114" s="17"/>
      <c r="Q114" s="17"/>
    </row>
    <row r="115" spans="1:17">
      <c r="A115" s="17"/>
      <c r="E115" s="17"/>
      <c r="O115" s="35"/>
      <c r="P115" s="17"/>
      <c r="Q115" s="17"/>
    </row>
    <row r="116" spans="1:17">
      <c r="A116" s="17"/>
      <c r="E116" s="17"/>
      <c r="O116" s="35"/>
      <c r="P116" s="17"/>
      <c r="Q116" s="17"/>
    </row>
    <row r="117" spans="1:17">
      <c r="A117" s="17"/>
      <c r="E117" s="17"/>
      <c r="O117" s="35"/>
      <c r="P117" s="17"/>
      <c r="Q117" s="17"/>
    </row>
    <row r="118" spans="1:17">
      <c r="A118" s="17"/>
      <c r="E118" s="17"/>
      <c r="O118" s="35"/>
      <c r="P118" s="17"/>
      <c r="Q118" s="17"/>
    </row>
    <row r="119" spans="1:17">
      <c r="A119" s="17"/>
      <c r="E119" s="17"/>
      <c r="O119" s="35"/>
      <c r="P119" s="17"/>
      <c r="Q119" s="17"/>
    </row>
    <row r="120" spans="1:17">
      <c r="A120" s="17"/>
      <c r="E120" s="17"/>
      <c r="O120" s="35"/>
      <c r="P120" s="17"/>
      <c r="Q120" s="17"/>
    </row>
    <row r="121" spans="1:17">
      <c r="A121" s="17"/>
      <c r="E121" s="17"/>
      <c r="O121" s="35"/>
      <c r="P121" s="17"/>
      <c r="Q121" s="17"/>
    </row>
    <row r="122" spans="1:17">
      <c r="A122" s="17"/>
      <c r="E122" s="17"/>
      <c r="O122" s="35"/>
      <c r="P122" s="17"/>
      <c r="Q122" s="17"/>
    </row>
    <row r="123" spans="1:17">
      <c r="A123" s="17"/>
      <c r="E123" s="17"/>
      <c r="O123" s="35"/>
      <c r="P123" s="17"/>
      <c r="Q123" s="17"/>
    </row>
    <row r="124" spans="1:17">
      <c r="A124" s="17"/>
      <c r="E124" s="17"/>
      <c r="O124" s="35"/>
      <c r="P124" s="17"/>
      <c r="Q124" s="17"/>
    </row>
    <row r="125" spans="1:17">
      <c r="A125" s="17"/>
      <c r="E125" s="17"/>
      <c r="O125" s="35"/>
      <c r="P125" s="17"/>
      <c r="Q125" s="17"/>
    </row>
    <row r="126" spans="1:17">
      <c r="A126" s="17"/>
      <c r="E126" s="17"/>
      <c r="O126" s="35"/>
      <c r="P126" s="17"/>
      <c r="Q126" s="17"/>
    </row>
    <row r="127" spans="1:17">
      <c r="A127" s="17"/>
      <c r="E127" s="17"/>
      <c r="O127" s="35"/>
      <c r="P127" s="17"/>
      <c r="Q127" s="17"/>
    </row>
    <row r="128" spans="1:17">
      <c r="A128" s="17"/>
      <c r="E128" s="17"/>
      <c r="O128" s="35"/>
      <c r="P128" s="17"/>
      <c r="Q128" s="17"/>
    </row>
    <row r="129" spans="1:17">
      <c r="A129" s="17"/>
      <c r="E129" s="17"/>
      <c r="O129" s="35"/>
      <c r="P129" s="17"/>
      <c r="Q129" s="17"/>
    </row>
    <row r="130" spans="1:17">
      <c r="A130" s="17"/>
      <c r="E130" s="17"/>
      <c r="O130" s="35"/>
      <c r="P130" s="17"/>
      <c r="Q130" s="17"/>
    </row>
    <row r="131" spans="1:17">
      <c r="A131" s="17"/>
      <c r="E131" s="17"/>
      <c r="O131" s="35"/>
      <c r="P131" s="17"/>
      <c r="Q131" s="17"/>
    </row>
    <row r="132" spans="1:17">
      <c r="A132" s="17"/>
      <c r="E132" s="17"/>
      <c r="O132" s="35"/>
      <c r="P132" s="17"/>
      <c r="Q132" s="17"/>
    </row>
    <row r="133" spans="1:17">
      <c r="A133" s="17"/>
      <c r="E133" s="17"/>
      <c r="O133" s="35"/>
      <c r="P133" s="17"/>
      <c r="Q133" s="17"/>
    </row>
    <row r="134" spans="1:17">
      <c r="A134" s="17"/>
      <c r="E134" s="17"/>
      <c r="O134" s="35"/>
      <c r="P134" s="17"/>
      <c r="Q134" s="17"/>
    </row>
    <row r="135" spans="1:17">
      <c r="A135" s="17"/>
      <c r="E135" s="17"/>
      <c r="O135" s="35"/>
      <c r="P135" s="17"/>
      <c r="Q135" s="17"/>
    </row>
    <row r="136" spans="1:17">
      <c r="A136" s="17"/>
      <c r="E136" s="17"/>
      <c r="O136" s="35"/>
      <c r="P136" s="17"/>
      <c r="Q136" s="17"/>
    </row>
    <row r="137" spans="1:17">
      <c r="A137" s="17"/>
      <c r="E137" s="17"/>
      <c r="O137" s="35"/>
      <c r="P137" s="17"/>
      <c r="Q137" s="17"/>
    </row>
    <row r="138" spans="1:17">
      <c r="A138" s="17"/>
      <c r="E138" s="17"/>
      <c r="O138" s="35"/>
      <c r="P138" s="17"/>
      <c r="Q138" s="17"/>
    </row>
    <row r="139" spans="1:17">
      <c r="A139" s="17"/>
      <c r="E139" s="17"/>
      <c r="O139" s="35"/>
      <c r="P139" s="17"/>
      <c r="Q139" s="17"/>
    </row>
    <row r="140" spans="1:17">
      <c r="A140" s="17"/>
      <c r="E140" s="17"/>
      <c r="O140" s="35"/>
      <c r="P140" s="17"/>
      <c r="Q140" s="17"/>
    </row>
    <row r="141" spans="1:17">
      <c r="A141" s="17"/>
      <c r="E141" s="17"/>
      <c r="O141" s="35"/>
      <c r="P141" s="17"/>
      <c r="Q141" s="17"/>
    </row>
    <row r="142" spans="1:17">
      <c r="A142" s="17"/>
      <c r="E142" s="17"/>
      <c r="O142" s="35"/>
      <c r="P142" s="17"/>
      <c r="Q142" s="17"/>
    </row>
    <row r="143" spans="1:17">
      <c r="A143" s="17"/>
      <c r="E143" s="17"/>
      <c r="O143" s="35"/>
      <c r="P143" s="17"/>
      <c r="Q143" s="17"/>
    </row>
    <row r="144" spans="1:17">
      <c r="A144" s="17"/>
      <c r="E144" s="17"/>
      <c r="O144" s="35"/>
      <c r="P144" s="17"/>
      <c r="Q144" s="17"/>
    </row>
    <row r="145" spans="1:17">
      <c r="A145" s="17"/>
      <c r="E145" s="17"/>
      <c r="O145" s="35"/>
      <c r="P145" s="17"/>
      <c r="Q145" s="17"/>
    </row>
    <row r="146" spans="1:17">
      <c r="A146" s="17"/>
      <c r="E146" s="17"/>
      <c r="O146" s="35"/>
      <c r="P146" s="17"/>
      <c r="Q146" s="17"/>
    </row>
    <row r="147" spans="1:17">
      <c r="A147" s="17"/>
      <c r="E147" s="17"/>
      <c r="O147" s="35"/>
      <c r="P147" s="17"/>
      <c r="Q147" s="17"/>
    </row>
    <row r="148" spans="1:17">
      <c r="A148" s="17"/>
      <c r="E148" s="17"/>
      <c r="O148" s="35"/>
      <c r="P148" s="17"/>
      <c r="Q148" s="17"/>
    </row>
    <row r="149" spans="1:17">
      <c r="A149" s="17"/>
      <c r="E149" s="17"/>
      <c r="O149" s="35"/>
      <c r="P149" s="17"/>
      <c r="Q149" s="17"/>
    </row>
    <row r="150" spans="1:17">
      <c r="A150" s="17"/>
      <c r="E150" s="17"/>
      <c r="O150" s="35"/>
      <c r="P150" s="17"/>
      <c r="Q150" s="17"/>
    </row>
    <row r="151" spans="1:17">
      <c r="A151" s="17"/>
      <c r="E151" s="17"/>
      <c r="O151" s="35"/>
      <c r="P151" s="17"/>
      <c r="Q151" s="17"/>
    </row>
  </sheetData>
  <pageMargins left="0.70866141732283472" right="0.70866141732283472" top="0.51181102362204722" bottom="0.51181102362204722"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9957"/>
    <pageSetUpPr fitToPage="1"/>
  </sheetPr>
  <dimension ref="B1:Q49"/>
  <sheetViews>
    <sheetView showGridLines="0" zoomScale="80" zoomScaleNormal="80" zoomScaleSheetLayoutView="80" workbookViewId="0">
      <pane xSplit="3" ySplit="5" topLeftCell="D6" activePane="bottomRight" state="frozen"/>
      <selection pane="topRight"/>
      <selection pane="bottomLeft"/>
      <selection pane="bottomRight"/>
    </sheetView>
  </sheetViews>
  <sheetFormatPr defaultColWidth="8.5703125" defaultRowHeight="15"/>
  <cols>
    <col min="1" max="1" width="1" style="97" customWidth="1"/>
    <col min="2" max="2" width="58.42578125" style="97" customWidth="1"/>
    <col min="3" max="3" width="2.5703125" style="97" customWidth="1"/>
    <col min="4" max="8" width="13" style="97" customWidth="1"/>
    <col min="9" max="9" width="2.5703125" style="97" customWidth="1"/>
    <col min="10" max="14" width="13" style="97" customWidth="1"/>
    <col min="15" max="15" width="1.7109375" style="97" customWidth="1"/>
    <col min="16" max="16" width="13" style="97" customWidth="1"/>
    <col min="17" max="17" width="2" style="97" customWidth="1"/>
    <col min="18" max="16384" width="8.5703125" style="97"/>
  </cols>
  <sheetData>
    <row r="1" spans="2:17" ht="15.75" customHeight="1" thickBot="1"/>
    <row r="2" spans="2:17" ht="15" customHeight="1">
      <c r="B2" s="150"/>
      <c r="C2" s="211"/>
      <c r="D2" s="1027" t="s">
        <v>136</v>
      </c>
      <c r="E2" s="1028"/>
      <c r="F2" s="1028"/>
      <c r="G2" s="1028"/>
      <c r="H2" s="1029"/>
      <c r="I2" s="90"/>
      <c r="J2" s="1027" t="s">
        <v>156</v>
      </c>
      <c r="K2" s="1028"/>
      <c r="L2" s="1028"/>
      <c r="M2" s="1028"/>
      <c r="N2" s="1029"/>
      <c r="O2" s="90"/>
      <c r="P2" s="942" t="s">
        <v>188</v>
      </c>
      <c r="Q2" s="90"/>
    </row>
    <row r="3" spans="2:17" ht="18.75" customHeight="1">
      <c r="B3" s="210" t="s">
        <v>223</v>
      </c>
      <c r="C3" s="90"/>
      <c r="D3" s="91" t="s">
        <v>14</v>
      </c>
      <c r="E3" s="92" t="s">
        <v>16</v>
      </c>
      <c r="F3" s="92" t="s">
        <v>17</v>
      </c>
      <c r="G3" s="92" t="s">
        <v>18</v>
      </c>
      <c r="H3" s="92" t="s">
        <v>47</v>
      </c>
      <c r="I3" s="90"/>
      <c r="J3" s="91" t="s">
        <v>14</v>
      </c>
      <c r="K3" s="92" t="s">
        <v>16</v>
      </c>
      <c r="L3" s="92" t="s">
        <v>17</v>
      </c>
      <c r="M3" s="92" t="s">
        <v>18</v>
      </c>
      <c r="N3" s="241" t="s">
        <v>47</v>
      </c>
      <c r="O3" s="90"/>
      <c r="P3" s="91" t="s">
        <v>14</v>
      </c>
      <c r="Q3" s="90"/>
    </row>
    <row r="4" spans="2:17" ht="15" customHeight="1" thickBot="1">
      <c r="B4" s="153"/>
      <c r="C4" s="90"/>
      <c r="D4" s="94"/>
      <c r="E4" s="95"/>
      <c r="F4" s="95"/>
      <c r="G4" s="95"/>
      <c r="H4" s="95"/>
      <c r="I4" s="90"/>
      <c r="J4" s="94"/>
      <c r="K4" s="95"/>
      <c r="L4" s="95"/>
      <c r="M4" s="95"/>
      <c r="N4" s="242"/>
      <c r="O4" s="90"/>
      <c r="P4" s="94"/>
      <c r="Q4" s="90"/>
    </row>
    <row r="5" spans="2:17" ht="18.75" customHeight="1">
      <c r="B5" s="151"/>
    </row>
    <row r="6" spans="2:17" s="151" customFormat="1" ht="18.75">
      <c r="B6" s="238" t="s">
        <v>48</v>
      </c>
    </row>
    <row r="7" spans="2:17" ht="18.75" customHeight="1" thickBot="1">
      <c r="B7" s="154"/>
      <c r="C7" s="156"/>
      <c r="D7" s="156"/>
      <c r="E7" s="156"/>
      <c r="F7" s="156"/>
      <c r="G7" s="156"/>
      <c r="H7" s="156"/>
      <c r="J7" s="156"/>
      <c r="K7" s="156"/>
      <c r="L7" s="156"/>
      <c r="M7" s="156"/>
      <c r="N7" s="156"/>
      <c r="P7" s="156"/>
    </row>
    <row r="8" spans="2:17" ht="15" customHeight="1" thickBot="1">
      <c r="B8" s="159" t="s">
        <v>49</v>
      </c>
    </row>
    <row r="9" spans="2:17" ht="15" customHeight="1">
      <c r="B9" s="213" t="s">
        <v>103</v>
      </c>
      <c r="C9" s="90"/>
      <c r="D9" s="161">
        <v>641</v>
      </c>
      <c r="E9" s="162">
        <v>641</v>
      </c>
      <c r="F9" s="162">
        <v>648</v>
      </c>
      <c r="G9" s="162">
        <v>657</v>
      </c>
      <c r="H9" s="214">
        <v>2587</v>
      </c>
      <c r="I9" s="90"/>
      <c r="J9" s="161">
        <v>644</v>
      </c>
      <c r="K9" s="162">
        <v>650</v>
      </c>
      <c r="L9" s="162">
        <v>678</v>
      </c>
      <c r="M9" s="162">
        <v>672</v>
      </c>
      <c r="N9" s="554">
        <v>2644</v>
      </c>
      <c r="O9" s="90"/>
      <c r="P9" s="161">
        <v>661</v>
      </c>
      <c r="Q9" s="90"/>
    </row>
    <row r="10" spans="2:17" ht="15" customHeight="1">
      <c r="B10" s="165" t="s">
        <v>51</v>
      </c>
      <c r="C10" s="90"/>
      <c r="D10" s="106"/>
      <c r="E10" s="107"/>
      <c r="F10" s="107"/>
      <c r="G10" s="107"/>
      <c r="H10" s="215"/>
      <c r="I10" s="90"/>
      <c r="J10" s="106">
        <v>5.0000000000000001E-3</v>
      </c>
      <c r="K10" s="107">
        <v>1.4E-2</v>
      </c>
      <c r="L10" s="107">
        <v>4.5999999999999999E-2</v>
      </c>
      <c r="M10" s="107">
        <v>2.3E-2</v>
      </c>
      <c r="N10" s="555">
        <v>2.1999999999999999E-2</v>
      </c>
      <c r="O10" s="90"/>
      <c r="P10" s="106">
        <v>2.5999999999999999E-2</v>
      </c>
      <c r="Q10" s="90"/>
    </row>
    <row r="11" spans="2:17" ht="15" customHeight="1">
      <c r="B11" s="213" t="s">
        <v>113</v>
      </c>
      <c r="C11" s="90"/>
      <c r="D11" s="167">
        <v>377</v>
      </c>
      <c r="E11" s="168">
        <v>387</v>
      </c>
      <c r="F11" s="168">
        <v>403</v>
      </c>
      <c r="G11" s="168">
        <v>414</v>
      </c>
      <c r="H11" s="216">
        <v>1581</v>
      </c>
      <c r="I11" s="90"/>
      <c r="J11" s="167">
        <v>405</v>
      </c>
      <c r="K11" s="168">
        <v>452</v>
      </c>
      <c r="L11" s="168">
        <v>497</v>
      </c>
      <c r="M11" s="168">
        <v>495</v>
      </c>
      <c r="N11" s="556">
        <v>1849</v>
      </c>
      <c r="O11" s="90"/>
      <c r="P11" s="167">
        <v>489</v>
      </c>
      <c r="Q11" s="90"/>
    </row>
    <row r="12" spans="2:17" ht="15" customHeight="1">
      <c r="B12" s="165" t="s">
        <v>51</v>
      </c>
      <c r="C12" s="90"/>
      <c r="D12" s="106"/>
      <c r="E12" s="107"/>
      <c r="F12" s="107"/>
      <c r="G12" s="215"/>
      <c r="H12" s="215"/>
      <c r="I12" s="90"/>
      <c r="J12" s="106">
        <v>7.3999999999999996E-2</v>
      </c>
      <c r="K12" s="107">
        <v>0.16800000000000001</v>
      </c>
      <c r="L12" s="107">
        <v>0.23300000000000001</v>
      </c>
      <c r="M12" s="215">
        <v>0.19600000000000001</v>
      </c>
      <c r="N12" s="555">
        <v>0.17</v>
      </c>
      <c r="O12" s="90"/>
      <c r="P12" s="106">
        <v>0.20699999999999999</v>
      </c>
      <c r="Q12" s="90"/>
    </row>
    <row r="13" spans="2:17" ht="15" customHeight="1">
      <c r="B13" s="160" t="s">
        <v>112</v>
      </c>
      <c r="C13" s="90"/>
      <c r="D13" s="217">
        <v>30</v>
      </c>
      <c r="E13" s="218">
        <v>29</v>
      </c>
      <c r="F13" s="218">
        <v>35</v>
      </c>
      <c r="G13" s="218">
        <v>31</v>
      </c>
      <c r="H13" s="156">
        <v>125</v>
      </c>
      <c r="I13" s="90"/>
      <c r="J13" s="217">
        <v>27</v>
      </c>
      <c r="K13" s="218">
        <v>27</v>
      </c>
      <c r="L13" s="218">
        <v>33</v>
      </c>
      <c r="M13" s="218">
        <v>28</v>
      </c>
      <c r="N13" s="174">
        <v>115</v>
      </c>
      <c r="O13" s="90"/>
      <c r="P13" s="217">
        <v>25</v>
      </c>
      <c r="Q13" s="90"/>
    </row>
    <row r="14" spans="2:17" ht="15" customHeight="1">
      <c r="B14" s="175" t="s">
        <v>51</v>
      </c>
      <c r="C14" s="90"/>
      <c r="D14" s="176"/>
      <c r="E14" s="177"/>
      <c r="F14" s="177"/>
      <c r="G14" s="219"/>
      <c r="H14" s="219"/>
      <c r="I14" s="90"/>
      <c r="J14" s="176">
        <v>-0.1</v>
      </c>
      <c r="K14" s="177">
        <v>-6.9000000000000006E-2</v>
      </c>
      <c r="L14" s="177">
        <v>-5.7000000000000002E-2</v>
      </c>
      <c r="M14" s="219">
        <v>-9.7000000000000003E-2</v>
      </c>
      <c r="N14" s="220">
        <v>-0.08</v>
      </c>
      <c r="O14" s="90"/>
      <c r="P14" s="176">
        <v>-7.3999999999999996E-2</v>
      </c>
      <c r="Q14" s="90"/>
    </row>
    <row r="15" spans="2:17" ht="15" customHeight="1">
      <c r="B15" s="179" t="s">
        <v>24</v>
      </c>
      <c r="C15" s="90"/>
      <c r="D15" s="221">
        <v>1048</v>
      </c>
      <c r="E15" s="170">
        <v>1057</v>
      </c>
      <c r="F15" s="170">
        <v>1086</v>
      </c>
      <c r="G15" s="170">
        <v>1102</v>
      </c>
      <c r="H15" s="216">
        <v>4293</v>
      </c>
      <c r="I15" s="90"/>
      <c r="J15" s="221">
        <v>1076</v>
      </c>
      <c r="K15" s="170">
        <v>1129</v>
      </c>
      <c r="L15" s="170">
        <v>1208</v>
      </c>
      <c r="M15" s="170">
        <v>1195</v>
      </c>
      <c r="N15" s="556">
        <v>4608</v>
      </c>
      <c r="O15" s="90"/>
      <c r="P15" s="221">
        <v>1175</v>
      </c>
      <c r="Q15" s="90"/>
    </row>
    <row r="16" spans="2:17" ht="15" customHeight="1">
      <c r="B16" s="165" t="s">
        <v>51</v>
      </c>
      <c r="C16" s="90"/>
      <c r="D16" s="106"/>
      <c r="E16" s="107"/>
      <c r="F16" s="107"/>
      <c r="G16" s="215"/>
      <c r="H16" s="215"/>
      <c r="I16" s="90"/>
      <c r="J16" s="106">
        <v>2.7E-2</v>
      </c>
      <c r="K16" s="107">
        <v>6.8000000000000005E-2</v>
      </c>
      <c r="L16" s="107">
        <v>0.112</v>
      </c>
      <c r="M16" s="215">
        <v>8.4000000000000005E-2</v>
      </c>
      <c r="N16" s="555">
        <v>7.2999999999999995E-2</v>
      </c>
      <c r="O16" s="90"/>
      <c r="P16" s="106">
        <v>9.1999999999999998E-2</v>
      </c>
      <c r="Q16" s="90"/>
    </row>
    <row r="17" spans="2:17" ht="15" customHeight="1">
      <c r="B17" s="183" t="s">
        <v>59</v>
      </c>
      <c r="C17" s="90"/>
      <c r="D17" s="217">
        <v>14</v>
      </c>
      <c r="E17" s="218">
        <v>15</v>
      </c>
      <c r="F17" s="218">
        <v>16</v>
      </c>
      <c r="G17" s="222">
        <v>17</v>
      </c>
      <c r="H17" s="156">
        <v>62</v>
      </c>
      <c r="I17" s="90"/>
      <c r="J17" s="217">
        <v>15</v>
      </c>
      <c r="K17" s="218">
        <v>16</v>
      </c>
      <c r="L17" s="218">
        <v>17</v>
      </c>
      <c r="M17" s="222">
        <v>17</v>
      </c>
      <c r="N17" s="174">
        <v>65</v>
      </c>
      <c r="O17" s="90"/>
      <c r="P17" s="217">
        <v>16</v>
      </c>
      <c r="Q17" s="90"/>
    </row>
    <row r="18" spans="2:17" ht="15" customHeight="1" thickBot="1">
      <c r="B18" s="184" t="s">
        <v>51</v>
      </c>
      <c r="C18" s="90"/>
      <c r="D18" s="185"/>
      <c r="E18" s="129"/>
      <c r="F18" s="129"/>
      <c r="G18" s="129"/>
      <c r="H18" s="129"/>
      <c r="I18" s="90"/>
      <c r="J18" s="185">
        <v>7.0999999999999994E-2</v>
      </c>
      <c r="K18" s="129">
        <v>6.7000000000000004E-2</v>
      </c>
      <c r="L18" s="129">
        <v>6.3E-2</v>
      </c>
      <c r="M18" s="129">
        <v>0</v>
      </c>
      <c r="N18" s="131">
        <v>4.8000000000000001E-2</v>
      </c>
      <c r="O18" s="90"/>
      <c r="P18" s="185">
        <v>6.7000000000000004E-2</v>
      </c>
      <c r="Q18" s="90"/>
    </row>
    <row r="19" spans="2:17" s="223" customFormat="1" ht="15.75" customHeight="1" thickBot="1">
      <c r="E19" s="224"/>
      <c r="F19" s="225"/>
      <c r="G19" s="224"/>
      <c r="K19" s="224"/>
      <c r="L19" s="225"/>
      <c r="M19" s="224"/>
    </row>
    <row r="20" spans="2:17" s="223" customFormat="1" ht="15.75" customHeight="1">
      <c r="B20" s="226" t="s">
        <v>114</v>
      </c>
      <c r="C20" s="519"/>
      <c r="D20" s="518">
        <v>241</v>
      </c>
      <c r="E20" s="163">
        <v>228</v>
      </c>
      <c r="F20" s="163">
        <v>255</v>
      </c>
      <c r="G20" s="163">
        <v>320</v>
      </c>
      <c r="H20" s="227">
        <v>1044</v>
      </c>
      <c r="I20" s="228"/>
      <c r="J20" s="518">
        <v>258</v>
      </c>
      <c r="K20" s="163">
        <v>205</v>
      </c>
      <c r="L20" s="163">
        <v>274</v>
      </c>
      <c r="M20" s="163">
        <v>318</v>
      </c>
      <c r="N20" s="557">
        <v>1055</v>
      </c>
      <c r="O20" s="228"/>
      <c r="P20" s="518">
        <v>239</v>
      </c>
      <c r="Q20" s="228"/>
    </row>
    <row r="21" spans="2:17" s="223" customFormat="1" ht="15.75" customHeight="1" thickBot="1">
      <c r="B21" s="229" t="s">
        <v>51</v>
      </c>
      <c r="C21" s="228"/>
      <c r="D21" s="185"/>
      <c r="E21" s="129"/>
      <c r="F21" s="129"/>
      <c r="G21" s="129"/>
      <c r="H21" s="129"/>
      <c r="I21" s="228"/>
      <c r="J21" s="230">
        <v>7.0999999999999994E-2</v>
      </c>
      <c r="K21" s="231">
        <v>-0.10100000000000001</v>
      </c>
      <c r="L21" s="231">
        <v>7.4999999999999997E-2</v>
      </c>
      <c r="M21" s="231">
        <v>-6.0000000000000001E-3</v>
      </c>
      <c r="N21" s="131">
        <v>1.0999999999999999E-2</v>
      </c>
      <c r="O21" s="558"/>
      <c r="P21" s="230">
        <v>-7.3999999999999996E-2</v>
      </c>
      <c r="Q21" s="558"/>
    </row>
    <row r="22" spans="2:17" s="223" customFormat="1" ht="12.75" customHeight="1" thickBot="1">
      <c r="B22" s="232"/>
    </row>
    <row r="23" spans="2:17" s="223" customFormat="1" ht="15" customHeight="1">
      <c r="B23" s="226" t="s">
        <v>102</v>
      </c>
      <c r="C23" s="519"/>
      <c r="D23" s="518">
        <v>186</v>
      </c>
      <c r="E23" s="163">
        <v>174</v>
      </c>
      <c r="F23" s="163">
        <v>205</v>
      </c>
      <c r="G23" s="163">
        <v>261</v>
      </c>
      <c r="H23" s="227">
        <v>826</v>
      </c>
      <c r="I23" s="228"/>
      <c r="J23" s="518">
        <v>208</v>
      </c>
      <c r="K23" s="163">
        <v>147</v>
      </c>
      <c r="L23" s="163">
        <v>224</v>
      </c>
      <c r="M23" s="163">
        <v>269</v>
      </c>
      <c r="N23" s="557">
        <v>848</v>
      </c>
      <c r="O23" s="228"/>
      <c r="P23" s="518">
        <v>187</v>
      </c>
      <c r="Q23" s="228"/>
    </row>
    <row r="24" spans="2:17" s="223" customFormat="1" ht="15" customHeight="1" thickBot="1">
      <c r="B24" s="229" t="s">
        <v>51</v>
      </c>
      <c r="C24" s="228"/>
      <c r="D24" s="185"/>
      <c r="E24" s="129"/>
      <c r="F24" s="129"/>
      <c r="G24" s="129"/>
      <c r="H24" s="129"/>
      <c r="I24" s="228"/>
      <c r="J24" s="230">
        <v>0.11799999999999999</v>
      </c>
      <c r="K24" s="231">
        <v>-0.155</v>
      </c>
      <c r="L24" s="231">
        <v>9.2999999999999999E-2</v>
      </c>
      <c r="M24" s="231">
        <v>3.1E-2</v>
      </c>
      <c r="N24" s="131">
        <v>2.7E-2</v>
      </c>
      <c r="O24" s="228"/>
      <c r="P24" s="230">
        <v>-0.10100000000000001</v>
      </c>
      <c r="Q24" s="228"/>
    </row>
    <row r="25" spans="2:17" s="223" customFormat="1" ht="12.75" customHeight="1" thickBot="1">
      <c r="B25" s="232"/>
      <c r="D25" s="225"/>
      <c r="E25" s="225"/>
      <c r="F25" s="225"/>
      <c r="G25" s="225"/>
      <c r="H25" s="225"/>
      <c r="J25" s="225"/>
      <c r="K25" s="225"/>
      <c r="L25" s="225"/>
      <c r="M25" s="225"/>
      <c r="N25" s="225"/>
      <c r="P25" s="225"/>
    </row>
    <row r="26" spans="2:17" s="223" customFormat="1" ht="15" customHeight="1">
      <c r="B26" s="226" t="s">
        <v>115</v>
      </c>
      <c r="C26" s="519"/>
      <c r="D26" s="518">
        <v>39</v>
      </c>
      <c r="E26" s="163">
        <v>52</v>
      </c>
      <c r="F26" s="163">
        <v>47</v>
      </c>
      <c r="G26" s="163">
        <v>69</v>
      </c>
      <c r="H26" s="227">
        <v>207</v>
      </c>
      <c r="I26" s="228"/>
      <c r="J26" s="518">
        <v>52</v>
      </c>
      <c r="K26" s="163">
        <v>56</v>
      </c>
      <c r="L26" s="163">
        <v>46</v>
      </c>
      <c r="M26" s="163">
        <v>53</v>
      </c>
      <c r="N26" s="557">
        <v>207</v>
      </c>
      <c r="O26" s="228"/>
      <c r="P26" s="518">
        <v>58</v>
      </c>
      <c r="Q26" s="228"/>
    </row>
    <row r="27" spans="2:17" s="223" customFormat="1" ht="15" customHeight="1" thickBot="1">
      <c r="B27" s="229" t="s">
        <v>51</v>
      </c>
      <c r="C27" s="228"/>
      <c r="D27" s="185"/>
      <c r="E27" s="129"/>
      <c r="F27" s="129"/>
      <c r="G27" s="129"/>
      <c r="H27" s="129"/>
      <c r="I27" s="228"/>
      <c r="J27" s="230">
        <v>0.33300000000000002</v>
      </c>
      <c r="K27" s="231">
        <v>7.6999999999999999E-2</v>
      </c>
      <c r="L27" s="231">
        <v>-2.1000000000000001E-2</v>
      </c>
      <c r="M27" s="231">
        <v>-0.23200000000000001</v>
      </c>
      <c r="N27" s="131">
        <v>0</v>
      </c>
      <c r="O27" s="228"/>
      <c r="P27" s="230">
        <v>0.115</v>
      </c>
      <c r="Q27" s="228"/>
    </row>
    <row r="28" spans="2:17" s="223" customFormat="1" ht="12.75" customHeight="1" thickBot="1">
      <c r="B28" s="232"/>
      <c r="E28" s="224"/>
      <c r="F28" s="224"/>
      <c r="G28" s="224"/>
      <c r="K28" s="224"/>
      <c r="L28" s="224"/>
      <c r="M28" s="224"/>
    </row>
    <row r="29" spans="2:17" s="223" customFormat="1" ht="15" customHeight="1">
      <c r="B29" s="226" t="s">
        <v>55</v>
      </c>
      <c r="C29" s="519"/>
      <c r="D29" s="518">
        <v>229</v>
      </c>
      <c r="E29" s="163">
        <v>109</v>
      </c>
      <c r="F29" s="163">
        <v>278</v>
      </c>
      <c r="G29" s="163">
        <v>212</v>
      </c>
      <c r="H29" s="227">
        <v>828</v>
      </c>
      <c r="I29" s="228"/>
      <c r="J29" s="518">
        <v>215</v>
      </c>
      <c r="K29" s="163">
        <v>56</v>
      </c>
      <c r="L29" s="163">
        <v>353</v>
      </c>
      <c r="M29" s="163">
        <v>157</v>
      </c>
      <c r="N29" s="557">
        <v>781</v>
      </c>
      <c r="O29" s="228"/>
      <c r="P29" s="518">
        <v>298</v>
      </c>
      <c r="Q29" s="228"/>
    </row>
    <row r="30" spans="2:17" s="223" customFormat="1" ht="15.75" thickBot="1">
      <c r="B30" s="229" t="s">
        <v>51</v>
      </c>
      <c r="C30" s="228"/>
      <c r="D30" s="185"/>
      <c r="E30" s="129"/>
      <c r="F30" s="129"/>
      <c r="G30" s="129"/>
      <c r="H30" s="129"/>
      <c r="I30" s="228"/>
      <c r="J30" s="230">
        <v>-6.0999999999999999E-2</v>
      </c>
      <c r="K30" s="231">
        <v>-0.48599999999999999</v>
      </c>
      <c r="L30" s="231">
        <v>0.27</v>
      </c>
      <c r="M30" s="231">
        <v>-0.25900000000000001</v>
      </c>
      <c r="N30" s="131">
        <v>-5.7000000000000002E-2</v>
      </c>
      <c r="O30" s="228"/>
      <c r="P30" s="230">
        <v>0.38600000000000001</v>
      </c>
      <c r="Q30" s="228"/>
    </row>
    <row r="31" spans="2:17" ht="17.25" customHeight="1">
      <c r="B31" s="151"/>
      <c r="E31" s="158"/>
      <c r="F31" s="197"/>
      <c r="G31" s="158"/>
      <c r="K31" s="158"/>
      <c r="L31" s="197"/>
      <c r="M31" s="158"/>
    </row>
    <row r="32" spans="2:17" s="151" customFormat="1" ht="15.75" customHeight="1">
      <c r="B32" s="238" t="s">
        <v>56</v>
      </c>
      <c r="D32" s="156"/>
      <c r="E32" s="156"/>
      <c r="F32" s="156"/>
      <c r="G32" s="156"/>
      <c r="H32" s="156"/>
      <c r="J32" s="156"/>
      <c r="K32" s="156"/>
      <c r="L32" s="156"/>
      <c r="M32" s="156"/>
      <c r="N32" s="156"/>
      <c r="P32" s="156"/>
    </row>
    <row r="33" spans="2:17" ht="15.75" thickBot="1">
      <c r="B33" s="151"/>
      <c r="E33" s="158"/>
      <c r="F33" s="233"/>
      <c r="G33" s="158"/>
      <c r="K33" s="158"/>
      <c r="L33" s="233"/>
      <c r="M33" s="158"/>
    </row>
    <row r="34" spans="2:17" ht="15" customHeight="1">
      <c r="B34" s="234" t="s">
        <v>217</v>
      </c>
      <c r="C34" s="158"/>
      <c r="D34" s="785">
        <v>33.200000000000003</v>
      </c>
      <c r="E34" s="786">
        <v>33.6</v>
      </c>
      <c r="F34" s="786">
        <v>34.200000000000003</v>
      </c>
      <c r="G34" s="787">
        <v>34.6</v>
      </c>
      <c r="H34" s="788"/>
      <c r="I34" s="789"/>
      <c r="J34" s="785">
        <v>34.9</v>
      </c>
      <c r="K34" s="786">
        <v>35.6</v>
      </c>
      <c r="L34" s="786">
        <v>36.6</v>
      </c>
      <c r="M34" s="787">
        <v>37.1</v>
      </c>
      <c r="N34" s="788"/>
      <c r="O34" s="789"/>
      <c r="P34" s="785">
        <v>37.799999999999997</v>
      </c>
      <c r="Q34" s="90"/>
    </row>
    <row r="35" spans="2:17" ht="15" customHeight="1" thickBot="1">
      <c r="B35" s="184" t="s">
        <v>60</v>
      </c>
      <c r="C35" s="158"/>
      <c r="D35" s="185"/>
      <c r="E35" s="129"/>
      <c r="F35" s="129"/>
      <c r="G35" s="130"/>
      <c r="H35" s="106"/>
      <c r="I35" s="158"/>
      <c r="J35" s="185">
        <v>5.2999999999999999E-2</v>
      </c>
      <c r="K35" s="129">
        <v>5.7000000000000002E-2</v>
      </c>
      <c r="L35" s="129">
        <v>7.0999999999999994E-2</v>
      </c>
      <c r="M35" s="130">
        <v>7.4999999999999997E-2</v>
      </c>
      <c r="N35" s="106"/>
      <c r="O35" s="158"/>
      <c r="P35" s="185">
        <v>8.3000000000000004E-2</v>
      </c>
      <c r="Q35" s="90"/>
    </row>
    <row r="36" spans="2:17" s="770" customFormat="1">
      <c r="B36" s="768"/>
      <c r="C36" s="769"/>
      <c r="E36" s="769"/>
      <c r="F36" s="771"/>
      <c r="G36" s="769"/>
      <c r="H36" s="769"/>
      <c r="I36" s="769"/>
      <c r="K36" s="769"/>
      <c r="L36" s="771"/>
      <c r="M36" s="769"/>
      <c r="N36" s="769"/>
      <c r="O36" s="769"/>
    </row>
    <row r="37" spans="2:17" s="158" customFormat="1"/>
    <row r="38" spans="2:17">
      <c r="B38" s="237"/>
    </row>
    <row r="39" spans="2:17" ht="15" customHeight="1"/>
    <row r="40" spans="2:17" ht="15" customHeight="1"/>
    <row r="41" spans="2:17" ht="11.25" customHeight="1"/>
    <row r="42" spans="2:17" ht="15" customHeight="1"/>
    <row r="43" spans="2:17" ht="15" customHeight="1"/>
    <row r="44" spans="2:17" ht="11.25" customHeight="1"/>
    <row r="45" spans="2:17" ht="15" customHeight="1"/>
    <row r="46" spans="2:17" ht="15" customHeight="1"/>
    <row r="47" spans="2:17" ht="11.25" customHeight="1"/>
    <row r="48" spans="2:17" ht="15" customHeight="1"/>
    <row r="49" ht="15" customHeight="1"/>
  </sheetData>
  <mergeCells count="2">
    <mergeCell ref="D2:H2"/>
    <mergeCell ref="J2:N2"/>
  </mergeCells>
  <pageMargins left="0.70866141732283472" right="0.70866141732283472" top="0.51181102362204722" bottom="0.51181102362204722"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295D4"/>
    <pageSetUpPr fitToPage="1"/>
  </sheetPr>
  <dimension ref="B1:H28"/>
  <sheetViews>
    <sheetView showGridLines="0" zoomScale="80" zoomScaleNormal="80" zoomScaleSheetLayoutView="80" workbookViewId="0">
      <pane xSplit="3" ySplit="5" topLeftCell="D6" activePane="bottomRight" state="frozen"/>
      <selection pane="topRight"/>
      <selection pane="bottomLeft"/>
      <selection pane="bottomRight"/>
    </sheetView>
  </sheetViews>
  <sheetFormatPr defaultColWidth="8.5703125" defaultRowHeight="15"/>
  <cols>
    <col min="1" max="1" width="1" style="97" customWidth="1"/>
    <col min="2" max="2" width="50" style="97" customWidth="1"/>
    <col min="3" max="3" width="2.5703125" style="97" customWidth="1"/>
    <col min="4" max="5" width="13" style="97" customWidth="1"/>
    <col min="6" max="6" width="1.7109375" style="97" customWidth="1"/>
    <col min="7" max="7" width="13" style="97" customWidth="1"/>
    <col min="8" max="16384" width="8.5703125" style="97"/>
  </cols>
  <sheetData>
    <row r="1" spans="2:8" ht="15.75" customHeight="1" thickBot="1"/>
    <row r="2" spans="2:8" ht="15" customHeight="1">
      <c r="B2" s="150"/>
      <c r="C2" s="693"/>
      <c r="D2" s="1028" t="s">
        <v>156</v>
      </c>
      <c r="E2" s="1029"/>
      <c r="F2" s="90"/>
      <c r="G2" s="942" t="s">
        <v>188</v>
      </c>
      <c r="H2" s="90"/>
    </row>
    <row r="3" spans="2:8" ht="18.75" customHeight="1">
      <c r="B3" s="210" t="s">
        <v>224</v>
      </c>
      <c r="C3" s="693"/>
      <c r="D3" s="92" t="s">
        <v>18</v>
      </c>
      <c r="E3" s="241" t="s">
        <v>47</v>
      </c>
      <c r="F3" s="90"/>
      <c r="G3" s="91" t="s">
        <v>14</v>
      </c>
      <c r="H3" s="90"/>
    </row>
    <row r="4" spans="2:8" ht="15" customHeight="1" thickBot="1">
      <c r="B4" s="153"/>
      <c r="C4" s="693"/>
      <c r="D4" s="95"/>
      <c r="E4" s="242"/>
      <c r="F4" s="90"/>
      <c r="G4" s="94"/>
      <c r="H4" s="90"/>
    </row>
    <row r="5" spans="2:8" ht="18.75" customHeight="1">
      <c r="B5" s="151"/>
    </row>
    <row r="6" spans="2:8" s="151" customFormat="1" ht="18.75">
      <c r="B6" s="725" t="s">
        <v>48</v>
      </c>
    </row>
    <row r="7" spans="2:8" ht="18.75" customHeight="1" thickBot="1">
      <c r="B7" s="154"/>
      <c r="D7" s="156"/>
      <c r="E7" s="156"/>
      <c r="G7" s="156"/>
    </row>
    <row r="8" spans="2:8" ht="15" customHeight="1" thickBot="1">
      <c r="B8" s="735" t="s">
        <v>49</v>
      </c>
    </row>
    <row r="9" spans="2:8" ht="15" customHeight="1">
      <c r="B9" s="736" t="s">
        <v>219</v>
      </c>
      <c r="C9" s="694"/>
      <c r="D9" s="248">
        <v>682</v>
      </c>
      <c r="E9" s="682">
        <v>682</v>
      </c>
      <c r="F9" s="90"/>
      <c r="G9" s="534">
        <v>1018</v>
      </c>
      <c r="H9" s="90"/>
    </row>
    <row r="10" spans="2:8" ht="15" customHeight="1">
      <c r="B10" s="213" t="s">
        <v>220</v>
      </c>
      <c r="C10" s="694"/>
      <c r="D10" s="218">
        <v>68</v>
      </c>
      <c r="E10" s="169">
        <v>68</v>
      </c>
      <c r="F10" s="90"/>
      <c r="G10" s="738">
        <v>100</v>
      </c>
      <c r="H10" s="90"/>
    </row>
    <row r="11" spans="2:8" ht="15" customHeight="1">
      <c r="B11" s="213" t="s">
        <v>202</v>
      </c>
      <c r="C11" s="694"/>
      <c r="D11" s="218">
        <v>47</v>
      </c>
      <c r="E11" s="169">
        <v>47</v>
      </c>
      <c r="F11" s="90"/>
      <c r="G11" s="738">
        <v>63</v>
      </c>
      <c r="H11" s="90"/>
    </row>
    <row r="12" spans="2:8" ht="15" customHeight="1">
      <c r="B12" s="737" t="s">
        <v>171</v>
      </c>
      <c r="C12" s="694"/>
      <c r="D12" s="723">
        <v>44</v>
      </c>
      <c r="E12" s="724">
        <v>44</v>
      </c>
      <c r="F12" s="90"/>
      <c r="G12" s="723">
        <v>62</v>
      </c>
      <c r="H12" s="90"/>
    </row>
    <row r="13" spans="2:8" ht="15" customHeight="1" thickBot="1">
      <c r="B13" s="765" t="s">
        <v>24</v>
      </c>
      <c r="C13" s="694"/>
      <c r="D13" s="766">
        <v>841</v>
      </c>
      <c r="E13" s="767">
        <v>841</v>
      </c>
      <c r="F13" s="90"/>
      <c r="G13" s="766">
        <v>1243</v>
      </c>
      <c r="H13" s="90"/>
    </row>
    <row r="14" spans="2:8" ht="15" customHeight="1" thickBot="1">
      <c r="B14" s="681"/>
      <c r="C14" s="158"/>
      <c r="D14" s="685"/>
      <c r="E14" s="685"/>
      <c r="F14" s="218"/>
      <c r="G14" s="685"/>
    </row>
    <row r="15" spans="2:8" ht="15" customHeight="1" thickBot="1">
      <c r="B15" s="128" t="s">
        <v>256</v>
      </c>
      <c r="C15" s="876"/>
      <c r="D15" s="691"/>
      <c r="E15" s="686"/>
      <c r="F15" s="740"/>
      <c r="G15" s="1022">
        <v>-2.1999999999999999E-2</v>
      </c>
      <c r="H15" s="228"/>
    </row>
    <row r="16" spans="2:8" ht="15" customHeight="1" thickBot="1">
      <c r="B16" s="681"/>
      <c r="C16" s="158"/>
      <c r="D16" s="685"/>
      <c r="E16" s="685"/>
      <c r="F16" s="218"/>
      <c r="G16" s="685"/>
    </row>
    <row r="17" spans="2:8" s="223" customFormat="1" ht="15.75" customHeight="1" thickBot="1">
      <c r="B17" s="683" t="s">
        <v>53</v>
      </c>
      <c r="C17" s="695"/>
      <c r="D17" s="691">
        <v>173</v>
      </c>
      <c r="E17" s="686">
        <v>173</v>
      </c>
      <c r="F17" s="740"/>
      <c r="G17" s="691">
        <v>281</v>
      </c>
      <c r="H17" s="228"/>
    </row>
    <row r="18" spans="2:8" s="223" customFormat="1" ht="15.75" customHeight="1" thickBot="1">
      <c r="B18" s="684"/>
      <c r="C18" s="224"/>
      <c r="D18" s="687"/>
      <c r="E18" s="689"/>
      <c r="F18" s="696"/>
      <c r="G18" s="687"/>
    </row>
    <row r="19" spans="2:8" ht="15" customHeight="1" thickBot="1">
      <c r="B19" s="128" t="s">
        <v>253</v>
      </c>
      <c r="C19" s="876"/>
      <c r="D19" s="691"/>
      <c r="E19" s="686"/>
      <c r="F19" s="740"/>
      <c r="G19" s="875">
        <v>0.11</v>
      </c>
      <c r="H19" s="228"/>
    </row>
    <row r="20" spans="2:8" s="223" customFormat="1" ht="15.75" customHeight="1" thickBot="1">
      <c r="B20" s="684"/>
      <c r="C20" s="224"/>
      <c r="D20" s="687"/>
      <c r="E20" s="877"/>
      <c r="F20" s="696"/>
      <c r="G20" s="687"/>
    </row>
    <row r="21" spans="2:8" s="223" customFormat="1" ht="12.75" customHeight="1" thickBot="1">
      <c r="B21" s="683" t="s">
        <v>291</v>
      </c>
      <c r="C21" s="695"/>
      <c r="D21" s="692">
        <v>-44</v>
      </c>
      <c r="E21" s="688">
        <v>-44</v>
      </c>
      <c r="F21" s="695"/>
      <c r="G21" s="692">
        <v>84</v>
      </c>
      <c r="H21" s="228"/>
    </row>
    <row r="22" spans="2:8" s="223" customFormat="1" ht="15" customHeight="1" thickBot="1">
      <c r="B22" s="684"/>
      <c r="C22" s="224"/>
      <c r="D22" s="689"/>
      <c r="E22" s="689"/>
      <c r="F22" s="224"/>
      <c r="G22" s="689"/>
    </row>
    <row r="23" spans="2:8" s="223" customFormat="1" ht="15" customHeight="1" thickBot="1">
      <c r="B23" s="683" t="s">
        <v>54</v>
      </c>
      <c r="C23" s="695"/>
      <c r="D23" s="692">
        <v>96</v>
      </c>
      <c r="E23" s="688">
        <v>96</v>
      </c>
      <c r="F23" s="695"/>
      <c r="G23" s="692">
        <v>150</v>
      </c>
      <c r="H23" s="228"/>
    </row>
    <row r="24" spans="2:8" s="223" customFormat="1" ht="12.75" customHeight="1" thickBot="1">
      <c r="B24" s="684"/>
      <c r="D24" s="689"/>
      <c r="E24" s="689"/>
      <c r="G24" s="689"/>
    </row>
    <row r="25" spans="2:8" s="223" customFormat="1" ht="15" customHeight="1" thickBot="1">
      <c r="B25" s="683" t="s">
        <v>55</v>
      </c>
      <c r="C25" s="695"/>
      <c r="D25" s="691">
        <v>238</v>
      </c>
      <c r="E25" s="690">
        <v>238</v>
      </c>
      <c r="F25" s="695"/>
      <c r="G25" s="691">
        <v>187</v>
      </c>
      <c r="H25" s="228"/>
    </row>
    <row r="26" spans="2:8" ht="17.25" customHeight="1">
      <c r="B26" s="151"/>
      <c r="D26" s="158"/>
      <c r="G26" s="158"/>
    </row>
    <row r="27" spans="2:8">
      <c r="B27" s="97" t="s">
        <v>218</v>
      </c>
    </row>
    <row r="28" spans="2:8" ht="17.25">
      <c r="B28" s="17" t="s">
        <v>255</v>
      </c>
    </row>
  </sheetData>
  <mergeCells count="1">
    <mergeCell ref="D2:E2"/>
  </mergeCells>
  <pageMargins left="0.70866141732283472" right="0.70866141732283472" top="0.51181102362204722" bottom="0.51181102362204722"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9900"/>
    <pageSetUpPr fitToPage="1"/>
  </sheetPr>
  <dimension ref="B1:Q79"/>
  <sheetViews>
    <sheetView showGridLines="0" zoomScale="80" zoomScaleNormal="80" zoomScaleSheetLayoutView="80" workbookViewId="0">
      <pane xSplit="3" ySplit="5" topLeftCell="D6" activePane="bottomRight" state="frozen"/>
      <selection pane="topRight"/>
      <selection pane="bottomLeft"/>
      <selection pane="bottomRight"/>
    </sheetView>
  </sheetViews>
  <sheetFormatPr defaultColWidth="8.5703125" defaultRowHeight="15"/>
  <cols>
    <col min="1" max="1" width="1" style="97" customWidth="1"/>
    <col min="2" max="2" width="58.42578125" style="97" customWidth="1"/>
    <col min="3" max="3" width="2.7109375" style="97" customWidth="1"/>
    <col min="4" max="8" width="13" style="97" customWidth="1"/>
    <col min="9" max="9" width="2.7109375" style="97" customWidth="1"/>
    <col min="10" max="14" width="13" style="97" customWidth="1"/>
    <col min="15" max="15" width="1.7109375" style="97" customWidth="1"/>
    <col min="16" max="16" width="13" style="97" customWidth="1"/>
    <col min="17" max="17" width="2.28515625" style="97" customWidth="1"/>
    <col min="18" max="16384" width="8.5703125" style="97"/>
  </cols>
  <sheetData>
    <row r="1" spans="2:17" ht="15.75" customHeight="1" thickBot="1"/>
    <row r="2" spans="2:17" ht="15" customHeight="1">
      <c r="B2" s="150"/>
      <c r="D2" s="1027" t="s">
        <v>136</v>
      </c>
      <c r="E2" s="1028"/>
      <c r="F2" s="1028"/>
      <c r="G2" s="1028"/>
      <c r="H2" s="1029"/>
      <c r="I2" s="90"/>
      <c r="J2" s="1027" t="s">
        <v>156</v>
      </c>
      <c r="K2" s="1028"/>
      <c r="L2" s="1028"/>
      <c r="M2" s="1028"/>
      <c r="N2" s="1029"/>
      <c r="O2" s="90"/>
      <c r="P2" s="942" t="s">
        <v>188</v>
      </c>
      <c r="Q2" s="90"/>
    </row>
    <row r="3" spans="2:17" ht="18.75" customHeight="1">
      <c r="B3" s="210" t="s">
        <v>225</v>
      </c>
      <c r="D3" s="91" t="s">
        <v>14</v>
      </c>
      <c r="E3" s="92" t="s">
        <v>16</v>
      </c>
      <c r="F3" s="92" t="s">
        <v>17</v>
      </c>
      <c r="G3" s="92" t="s">
        <v>18</v>
      </c>
      <c r="H3" s="92" t="s">
        <v>47</v>
      </c>
      <c r="I3" s="90"/>
      <c r="J3" s="91" t="s">
        <v>14</v>
      </c>
      <c r="K3" s="92" t="s">
        <v>16</v>
      </c>
      <c r="L3" s="92" t="s">
        <v>17</v>
      </c>
      <c r="M3" s="92" t="s">
        <v>18</v>
      </c>
      <c r="N3" s="241" t="s">
        <v>47</v>
      </c>
      <c r="O3" s="90"/>
      <c r="P3" s="91" t="s">
        <v>14</v>
      </c>
      <c r="Q3" s="90"/>
    </row>
    <row r="4" spans="2:17" ht="15" customHeight="1" thickBot="1">
      <c r="B4" s="153"/>
      <c r="D4" s="94"/>
      <c r="E4" s="95"/>
      <c r="F4" s="95"/>
      <c r="G4" s="95"/>
      <c r="H4" s="95"/>
      <c r="I4" s="90"/>
      <c r="J4" s="94"/>
      <c r="K4" s="95"/>
      <c r="L4" s="95"/>
      <c r="M4" s="95"/>
      <c r="N4" s="242"/>
      <c r="O4" s="90"/>
      <c r="P4" s="94"/>
      <c r="Q4" s="90"/>
    </row>
    <row r="5" spans="2:17" ht="18.75" customHeight="1"/>
    <row r="6" spans="2:17" s="151" customFormat="1" ht="18.75">
      <c r="B6" s="144" t="s">
        <v>48</v>
      </c>
    </row>
    <row r="7" spans="2:17" ht="18.75" customHeight="1" thickBot="1">
      <c r="B7" s="154"/>
      <c r="C7" s="156"/>
      <c r="D7" s="157"/>
      <c r="E7" s="156"/>
      <c r="F7" s="156"/>
      <c r="G7" s="156"/>
      <c r="H7" s="156"/>
      <c r="J7" s="157"/>
      <c r="K7" s="156"/>
      <c r="L7" s="156"/>
      <c r="M7" s="156"/>
      <c r="N7" s="156"/>
      <c r="P7" s="157"/>
    </row>
    <row r="8" spans="2:17" ht="15" customHeight="1" thickBot="1">
      <c r="B8" s="159" t="s">
        <v>49</v>
      </c>
      <c r="I8" s="158"/>
    </row>
    <row r="9" spans="2:17" ht="15" customHeight="1">
      <c r="B9" s="160" t="s">
        <v>198</v>
      </c>
      <c r="D9" s="727">
        <v>579</v>
      </c>
      <c r="E9" s="728">
        <v>570</v>
      </c>
      <c r="F9" s="728">
        <v>569</v>
      </c>
      <c r="G9" s="728">
        <v>625</v>
      </c>
      <c r="H9" s="713">
        <v>2343</v>
      </c>
      <c r="I9" s="158"/>
      <c r="J9" s="727">
        <v>534</v>
      </c>
      <c r="K9" s="728">
        <v>540</v>
      </c>
      <c r="L9" s="728">
        <v>557</v>
      </c>
      <c r="M9" s="728">
        <v>604</v>
      </c>
      <c r="N9" s="713">
        <v>2235</v>
      </c>
      <c r="O9" s="158"/>
      <c r="P9" s="727">
        <v>487</v>
      </c>
      <c r="Q9" s="90"/>
    </row>
    <row r="10" spans="2:17" ht="15" customHeight="1">
      <c r="B10" s="165" t="s">
        <v>51</v>
      </c>
      <c r="D10" s="732"/>
      <c r="E10" s="109"/>
      <c r="F10" s="109"/>
      <c r="G10" s="109"/>
      <c r="H10" s="166"/>
      <c r="I10" s="158"/>
      <c r="J10" s="732">
        <v>-7.8E-2</v>
      </c>
      <c r="K10" s="109">
        <v>-5.2999999999999999E-2</v>
      </c>
      <c r="L10" s="109">
        <v>-2.1000000000000001E-2</v>
      </c>
      <c r="M10" s="109">
        <v>-3.4000000000000002E-2</v>
      </c>
      <c r="N10" s="166">
        <v>-4.5999999999999999E-2</v>
      </c>
      <c r="O10" s="158"/>
      <c r="P10" s="732">
        <v>-8.7999999999999995E-2</v>
      </c>
      <c r="Q10" s="90"/>
    </row>
    <row r="11" spans="2:17" ht="15" customHeight="1">
      <c r="B11" s="160" t="s">
        <v>199</v>
      </c>
      <c r="D11" s="738">
        <v>125</v>
      </c>
      <c r="E11" s="218">
        <v>127</v>
      </c>
      <c r="F11" s="218">
        <v>122</v>
      </c>
      <c r="G11" s="218">
        <v>122</v>
      </c>
      <c r="H11" s="174">
        <v>496</v>
      </c>
      <c r="I11" s="156"/>
      <c r="J11" s="738">
        <v>118</v>
      </c>
      <c r="K11" s="218">
        <v>121</v>
      </c>
      <c r="L11" s="218">
        <v>126</v>
      </c>
      <c r="M11" s="218">
        <v>185</v>
      </c>
      <c r="N11" s="174">
        <v>550</v>
      </c>
      <c r="O11" s="156"/>
      <c r="P11" s="738">
        <v>191</v>
      </c>
      <c r="Q11" s="90"/>
    </row>
    <row r="12" spans="2:17" ht="15" customHeight="1">
      <c r="B12" s="165" t="s">
        <v>51</v>
      </c>
      <c r="D12" s="732"/>
      <c r="E12" s="109"/>
      <c r="F12" s="109"/>
      <c r="G12" s="109"/>
      <c r="H12" s="166"/>
      <c r="I12" s="158"/>
      <c r="J12" s="732">
        <v>-5.6000000000000001E-2</v>
      </c>
      <c r="K12" s="109">
        <v>-4.7E-2</v>
      </c>
      <c r="L12" s="109">
        <v>3.3000000000000002E-2</v>
      </c>
      <c r="M12" s="109">
        <v>0.51600000000000001</v>
      </c>
      <c r="N12" s="166">
        <v>0.109</v>
      </c>
      <c r="O12" s="158"/>
      <c r="P12" s="732">
        <v>0.61899999999999999</v>
      </c>
      <c r="Q12" s="90"/>
    </row>
    <row r="13" spans="2:17" ht="15" customHeight="1">
      <c r="B13" s="160" t="s">
        <v>200</v>
      </c>
      <c r="D13" s="738">
        <v>281</v>
      </c>
      <c r="E13" s="218">
        <v>279</v>
      </c>
      <c r="F13" s="218">
        <v>287</v>
      </c>
      <c r="G13" s="218">
        <v>275</v>
      </c>
      <c r="H13" s="174">
        <v>1122</v>
      </c>
      <c r="I13" s="156"/>
      <c r="J13" s="738">
        <v>277</v>
      </c>
      <c r="K13" s="218">
        <v>293</v>
      </c>
      <c r="L13" s="218">
        <v>290</v>
      </c>
      <c r="M13" s="218">
        <v>381</v>
      </c>
      <c r="N13" s="174">
        <v>1241</v>
      </c>
      <c r="O13" s="156"/>
      <c r="P13" s="738">
        <v>415</v>
      </c>
      <c r="Q13" s="90"/>
    </row>
    <row r="14" spans="2:17" ht="15" customHeight="1">
      <c r="B14" s="165" t="s">
        <v>51</v>
      </c>
      <c r="D14" s="732"/>
      <c r="E14" s="109"/>
      <c r="F14" s="109"/>
      <c r="G14" s="109"/>
      <c r="H14" s="166"/>
      <c r="I14" s="158"/>
      <c r="J14" s="732">
        <v>-1.4E-2</v>
      </c>
      <c r="K14" s="109">
        <v>0.05</v>
      </c>
      <c r="L14" s="109">
        <v>0.01</v>
      </c>
      <c r="M14" s="109">
        <v>0.38500000000000001</v>
      </c>
      <c r="N14" s="166">
        <v>0.106</v>
      </c>
      <c r="O14" s="158"/>
      <c r="P14" s="732">
        <v>0.498</v>
      </c>
      <c r="Q14" s="90"/>
    </row>
    <row r="15" spans="2:17" ht="15" customHeight="1">
      <c r="B15" s="160" t="s">
        <v>201</v>
      </c>
      <c r="D15" s="738">
        <v>81</v>
      </c>
      <c r="E15" s="218">
        <v>80</v>
      </c>
      <c r="F15" s="218">
        <v>85</v>
      </c>
      <c r="G15" s="218">
        <v>83</v>
      </c>
      <c r="H15" s="174">
        <v>329</v>
      </c>
      <c r="I15" s="156"/>
      <c r="J15" s="738">
        <v>80</v>
      </c>
      <c r="K15" s="218">
        <v>97</v>
      </c>
      <c r="L15" s="218">
        <v>82</v>
      </c>
      <c r="M15" s="218">
        <v>93</v>
      </c>
      <c r="N15" s="174">
        <v>352</v>
      </c>
      <c r="O15" s="156"/>
      <c r="P15" s="738">
        <v>86</v>
      </c>
      <c r="Q15" s="90"/>
    </row>
    <row r="16" spans="2:17" ht="15" customHeight="1">
      <c r="B16" s="165" t="s">
        <v>51</v>
      </c>
      <c r="D16" s="732"/>
      <c r="E16" s="109"/>
      <c r="F16" s="109"/>
      <c r="G16" s="109"/>
      <c r="H16" s="166"/>
      <c r="I16" s="158"/>
      <c r="J16" s="732">
        <v>-1.2E-2</v>
      </c>
      <c r="K16" s="109">
        <v>0.21299999999999999</v>
      </c>
      <c r="L16" s="109">
        <v>-3.5000000000000003E-2</v>
      </c>
      <c r="M16" s="109">
        <v>0.12</v>
      </c>
      <c r="N16" s="166">
        <v>7.0000000000000007E-2</v>
      </c>
      <c r="O16" s="158"/>
      <c r="P16" s="732">
        <v>7.4999999999999997E-2</v>
      </c>
      <c r="Q16" s="90"/>
    </row>
    <row r="17" spans="2:17" ht="15" customHeight="1">
      <c r="B17" s="160" t="s">
        <v>112</v>
      </c>
      <c r="C17" s="158"/>
      <c r="D17" s="738">
        <v>-13</v>
      </c>
      <c r="E17" s="218">
        <v>-7</v>
      </c>
      <c r="F17" s="218">
        <v>-16</v>
      </c>
      <c r="G17" s="218">
        <v>-7</v>
      </c>
      <c r="H17" s="174">
        <v>-43</v>
      </c>
      <c r="I17" s="156"/>
      <c r="J17" s="738">
        <v>-19</v>
      </c>
      <c r="K17" s="218">
        <v>-25</v>
      </c>
      <c r="L17" s="218">
        <v>-20</v>
      </c>
      <c r="M17" s="218">
        <v>-20</v>
      </c>
      <c r="N17" s="174">
        <v>-84</v>
      </c>
      <c r="O17" s="156"/>
      <c r="P17" s="738">
        <v>-10</v>
      </c>
      <c r="Q17" s="739"/>
    </row>
    <row r="18" spans="2:17" ht="15" customHeight="1">
      <c r="B18" s="175" t="s">
        <v>51</v>
      </c>
      <c r="C18" s="152"/>
      <c r="D18" s="733"/>
      <c r="E18" s="177"/>
      <c r="F18" s="177"/>
      <c r="G18" s="177"/>
      <c r="H18" s="178"/>
      <c r="I18" s="158"/>
      <c r="J18" s="733">
        <v>0.46200000000000002</v>
      </c>
      <c r="K18" s="177">
        <v>2.5710000000000002</v>
      </c>
      <c r="L18" s="177">
        <v>0.25</v>
      </c>
      <c r="M18" s="177">
        <v>1.857</v>
      </c>
      <c r="N18" s="178">
        <v>0.95299999999999996</v>
      </c>
      <c r="O18" s="158"/>
      <c r="P18" s="733">
        <v>-0.47399999999999998</v>
      </c>
      <c r="Q18" s="90"/>
    </row>
    <row r="19" spans="2:17" ht="15" customHeight="1">
      <c r="B19" s="179" t="s">
        <v>24</v>
      </c>
      <c r="D19" s="180">
        <v>1053</v>
      </c>
      <c r="E19" s="170">
        <v>1049</v>
      </c>
      <c r="F19" s="170">
        <v>1047</v>
      </c>
      <c r="G19" s="170">
        <v>1098</v>
      </c>
      <c r="H19" s="171">
        <v>4247</v>
      </c>
      <c r="I19" s="158"/>
      <c r="J19" s="180">
        <v>990</v>
      </c>
      <c r="K19" s="170">
        <v>1026</v>
      </c>
      <c r="L19" s="170">
        <v>1035</v>
      </c>
      <c r="M19" s="734">
        <v>1243</v>
      </c>
      <c r="N19" s="171">
        <v>4294</v>
      </c>
      <c r="O19" s="158"/>
      <c r="P19" s="180">
        <v>1169</v>
      </c>
      <c r="Q19" s="90"/>
    </row>
    <row r="20" spans="2:17" ht="15" customHeight="1">
      <c r="B20" s="165" t="s">
        <v>51</v>
      </c>
      <c r="D20" s="181"/>
      <c r="E20" s="107"/>
      <c r="F20" s="107"/>
      <c r="G20" s="107"/>
      <c r="H20" s="182"/>
      <c r="I20" s="158"/>
      <c r="J20" s="181">
        <v>-0.06</v>
      </c>
      <c r="K20" s="107">
        <v>-2.1999999999999999E-2</v>
      </c>
      <c r="L20" s="107">
        <v>-1.0999999999999999E-2</v>
      </c>
      <c r="M20" s="107">
        <v>0.13200000000000001</v>
      </c>
      <c r="N20" s="182">
        <v>1.107E-2</v>
      </c>
      <c r="O20" s="158"/>
      <c r="P20" s="181">
        <v>0.18099999999999999</v>
      </c>
      <c r="Q20" s="90"/>
    </row>
    <row r="21" spans="2:17" ht="15" customHeight="1">
      <c r="B21" s="165" t="s">
        <v>59</v>
      </c>
      <c r="D21" s="173">
        <v>21</v>
      </c>
      <c r="E21" s="168">
        <v>25</v>
      </c>
      <c r="F21" s="168">
        <v>26</v>
      </c>
      <c r="G21" s="168">
        <v>27</v>
      </c>
      <c r="H21" s="174">
        <v>99</v>
      </c>
      <c r="I21" s="158"/>
      <c r="J21" s="173">
        <v>24</v>
      </c>
      <c r="K21" s="168">
        <v>25</v>
      </c>
      <c r="L21" s="168">
        <v>26</v>
      </c>
      <c r="M21" s="168">
        <v>24</v>
      </c>
      <c r="N21" s="174">
        <v>99</v>
      </c>
      <c r="O21" s="158"/>
      <c r="P21" s="173">
        <v>37</v>
      </c>
      <c r="Q21" s="90"/>
    </row>
    <row r="22" spans="2:17" ht="15" customHeight="1">
      <c r="B22" s="165" t="s">
        <v>51</v>
      </c>
      <c r="D22" s="181"/>
      <c r="E22" s="107"/>
      <c r="F22" s="107"/>
      <c r="G22" s="107"/>
      <c r="H22" s="182"/>
      <c r="I22" s="158"/>
      <c r="J22" s="181">
        <v>0.14299999999999999</v>
      </c>
      <c r="K22" s="107">
        <v>0</v>
      </c>
      <c r="L22" s="107">
        <v>0</v>
      </c>
      <c r="M22" s="107">
        <v>-0.111</v>
      </c>
      <c r="N22" s="182">
        <v>0</v>
      </c>
      <c r="O22" s="158"/>
      <c r="P22" s="181">
        <v>0.54200000000000004</v>
      </c>
      <c r="Q22" s="90"/>
    </row>
    <row r="23" spans="2:17" ht="15" customHeight="1">
      <c r="B23" s="183" t="s">
        <v>52</v>
      </c>
      <c r="D23" s="173">
        <v>10</v>
      </c>
      <c r="E23" s="168">
        <v>10</v>
      </c>
      <c r="F23" s="168">
        <v>10</v>
      </c>
      <c r="G23" s="168">
        <v>10</v>
      </c>
      <c r="H23" s="174">
        <v>40</v>
      </c>
      <c r="I23" s="158"/>
      <c r="J23" s="173">
        <v>10</v>
      </c>
      <c r="K23" s="168">
        <v>10</v>
      </c>
      <c r="L23" s="168">
        <v>9</v>
      </c>
      <c r="M23" s="168">
        <v>9</v>
      </c>
      <c r="N23" s="174">
        <v>38</v>
      </c>
      <c r="O23" s="158"/>
      <c r="P23" s="173">
        <v>9</v>
      </c>
      <c r="Q23" s="90"/>
    </row>
    <row r="24" spans="2:17" ht="15" customHeight="1" thickBot="1">
      <c r="B24" s="184" t="s">
        <v>51</v>
      </c>
      <c r="D24" s="585"/>
      <c r="E24" s="586"/>
      <c r="F24" s="586"/>
      <c r="G24" s="586"/>
      <c r="H24" s="587"/>
      <c r="I24" s="158"/>
      <c r="J24" s="585">
        <v>0</v>
      </c>
      <c r="K24" s="586">
        <v>0</v>
      </c>
      <c r="L24" s="586">
        <v>-0.1</v>
      </c>
      <c r="M24" s="586">
        <v>-0.1</v>
      </c>
      <c r="N24" s="587">
        <v>-0.05</v>
      </c>
      <c r="O24" s="158"/>
      <c r="P24" s="585">
        <v>-0.1</v>
      </c>
      <c r="Q24" s="90"/>
    </row>
    <row r="25" spans="2:17" s="186" customFormat="1" ht="15.75" thickBot="1">
      <c r="D25" s="731"/>
      <c r="E25" s="731"/>
      <c r="F25" s="731"/>
      <c r="G25" s="731"/>
      <c r="H25" s="731"/>
      <c r="J25" s="731"/>
      <c r="K25" s="731"/>
      <c r="L25" s="731"/>
      <c r="M25" s="731"/>
      <c r="N25" s="731"/>
      <c r="P25" s="731"/>
    </row>
    <row r="26" spans="2:17" s="186" customFormat="1" ht="15" customHeight="1" thickBot="1">
      <c r="B26" s="128" t="s">
        <v>256</v>
      </c>
      <c r="D26" s="187"/>
      <c r="E26" s="188"/>
      <c r="F26" s="188"/>
      <c r="G26" s="188"/>
      <c r="H26" s="189"/>
      <c r="I26" s="190"/>
      <c r="J26" s="187">
        <v>-5.1999999999999998E-2</v>
      </c>
      <c r="K26" s="188">
        <v>-1.6E-2</v>
      </c>
      <c r="L26" s="272">
        <v>-4.0000000000000001E-3</v>
      </c>
      <c r="M26" s="188">
        <v>-1.2999999999999999E-2</v>
      </c>
      <c r="N26" s="189">
        <v>-2.1000000000000001E-2</v>
      </c>
      <c r="O26" s="190"/>
      <c r="P26" s="187">
        <v>-3.5000000000000003E-2</v>
      </c>
      <c r="Q26" s="190"/>
    </row>
    <row r="27" spans="2:17" s="186" customFormat="1" ht="15.75" thickBot="1">
      <c r="E27" s="192"/>
      <c r="F27" s="192"/>
      <c r="G27" s="192"/>
      <c r="K27" s="192"/>
      <c r="L27" s="192"/>
      <c r="M27" s="192"/>
    </row>
    <row r="28" spans="2:17" s="186" customFormat="1" ht="15" customHeight="1">
      <c r="B28" s="193" t="s">
        <v>53</v>
      </c>
      <c r="D28" s="134">
        <v>343</v>
      </c>
      <c r="E28" s="135">
        <v>331</v>
      </c>
      <c r="F28" s="135">
        <v>342</v>
      </c>
      <c r="G28" s="135">
        <v>364</v>
      </c>
      <c r="H28" s="135">
        <v>1380</v>
      </c>
      <c r="I28" s="190"/>
      <c r="J28" s="134">
        <v>297</v>
      </c>
      <c r="K28" s="135">
        <v>321</v>
      </c>
      <c r="L28" s="135">
        <v>341</v>
      </c>
      <c r="M28" s="135">
        <v>455</v>
      </c>
      <c r="N28" s="559">
        <v>1414</v>
      </c>
      <c r="O28" s="190"/>
      <c r="P28" s="134">
        <v>357</v>
      </c>
      <c r="Q28" s="190"/>
    </row>
    <row r="29" spans="2:17" s="186" customFormat="1" ht="15" customHeight="1" thickBot="1">
      <c r="B29" s="194" t="s">
        <v>51</v>
      </c>
      <c r="D29" s="124"/>
      <c r="E29" s="125"/>
      <c r="F29" s="125"/>
      <c r="G29" s="125"/>
      <c r="H29" s="125"/>
      <c r="I29" s="190"/>
      <c r="J29" s="124">
        <v>-0.13400000000000001</v>
      </c>
      <c r="K29" s="125">
        <v>-0.03</v>
      </c>
      <c r="L29" s="125">
        <v>-3.0000000000000001E-3</v>
      </c>
      <c r="M29" s="125">
        <v>0.25</v>
      </c>
      <c r="N29" s="209">
        <v>2.5000000000000001E-2</v>
      </c>
      <c r="O29" s="190"/>
      <c r="P29" s="124">
        <v>0.20200000000000001</v>
      </c>
      <c r="Q29" s="190"/>
    </row>
    <row r="30" spans="2:17" s="186" customFormat="1" ht="15" customHeight="1" thickBot="1">
      <c r="B30" s="873"/>
      <c r="D30" s="125"/>
      <c r="E30" s="125"/>
      <c r="F30" s="125"/>
      <c r="G30" s="125"/>
      <c r="H30" s="125"/>
      <c r="I30" s="192"/>
      <c r="J30" s="125"/>
      <c r="K30" s="125"/>
      <c r="L30" s="125"/>
      <c r="M30" s="125"/>
      <c r="N30" s="125"/>
      <c r="O30" s="192"/>
      <c r="P30" s="125"/>
      <c r="Q30" s="192"/>
    </row>
    <row r="31" spans="2:17" s="186" customFormat="1" ht="15" customHeight="1" thickBot="1">
      <c r="B31" s="128" t="s">
        <v>253</v>
      </c>
      <c r="D31" s="187"/>
      <c r="E31" s="188"/>
      <c r="F31" s="188"/>
      <c r="G31" s="188"/>
      <c r="H31" s="189"/>
      <c r="I31" s="190"/>
      <c r="J31" s="187"/>
      <c r="K31" s="188"/>
      <c r="L31" s="272"/>
      <c r="M31" s="188"/>
      <c r="N31" s="189"/>
      <c r="O31" s="190"/>
      <c r="P31" s="874">
        <v>-0.05</v>
      </c>
      <c r="Q31" s="190"/>
    </row>
    <row r="32" spans="2:17" s="186" customFormat="1" ht="15.75" thickBot="1">
      <c r="B32" s="195"/>
      <c r="D32" s="196"/>
      <c r="E32" s="196"/>
      <c r="F32" s="196"/>
      <c r="G32" s="196"/>
      <c r="H32" s="196"/>
      <c r="J32" s="196"/>
      <c r="K32" s="196"/>
      <c r="L32" s="196"/>
      <c r="M32" s="196"/>
      <c r="N32" s="196"/>
      <c r="P32" s="196"/>
    </row>
    <row r="33" spans="2:17" s="186" customFormat="1" ht="15" customHeight="1">
      <c r="B33" s="193" t="s">
        <v>102</v>
      </c>
      <c r="D33" s="134">
        <v>285</v>
      </c>
      <c r="E33" s="135">
        <v>276</v>
      </c>
      <c r="F33" s="135">
        <v>278</v>
      </c>
      <c r="G33" s="135">
        <v>306</v>
      </c>
      <c r="H33" s="135">
        <v>1145</v>
      </c>
      <c r="I33" s="190"/>
      <c r="J33" s="134">
        <v>233</v>
      </c>
      <c r="K33" s="135">
        <v>250</v>
      </c>
      <c r="L33" s="135">
        <v>283</v>
      </c>
      <c r="M33" s="135">
        <v>364</v>
      </c>
      <c r="N33" s="559">
        <v>1130</v>
      </c>
      <c r="O33" s="190"/>
      <c r="P33" s="134">
        <v>271</v>
      </c>
      <c r="Q33" s="190"/>
    </row>
    <row r="34" spans="2:17" s="186" customFormat="1" ht="15" customHeight="1" thickBot="1">
      <c r="B34" s="194" t="s">
        <v>51</v>
      </c>
      <c r="D34" s="124"/>
      <c r="E34" s="125"/>
      <c r="F34" s="125"/>
      <c r="G34" s="125"/>
      <c r="H34" s="125"/>
      <c r="I34" s="190"/>
      <c r="J34" s="124">
        <v>-0.182</v>
      </c>
      <c r="K34" s="125">
        <v>-9.4E-2</v>
      </c>
      <c r="L34" s="125">
        <v>1.7999999999999999E-2</v>
      </c>
      <c r="M34" s="125">
        <v>0.19</v>
      </c>
      <c r="N34" s="209">
        <v>-1.2999999999999999E-2</v>
      </c>
      <c r="O34" s="190"/>
      <c r="P34" s="124">
        <v>0.16300000000000001</v>
      </c>
      <c r="Q34" s="190"/>
    </row>
    <row r="35" spans="2:17" s="186" customFormat="1" ht="15.75" thickBot="1">
      <c r="B35" s="195"/>
      <c r="D35" s="191"/>
      <c r="E35" s="191"/>
      <c r="F35" s="191"/>
      <c r="G35" s="191"/>
      <c r="H35" s="191"/>
      <c r="J35" s="191"/>
      <c r="K35" s="191"/>
      <c r="L35" s="191"/>
      <c r="M35" s="191"/>
      <c r="N35" s="191"/>
      <c r="P35" s="191"/>
    </row>
    <row r="36" spans="2:17" s="186" customFormat="1" ht="15" customHeight="1">
      <c r="B36" s="193" t="s">
        <v>54</v>
      </c>
      <c r="D36" s="134">
        <v>30</v>
      </c>
      <c r="E36" s="135">
        <v>45</v>
      </c>
      <c r="F36" s="135">
        <v>41</v>
      </c>
      <c r="G36" s="135">
        <v>44</v>
      </c>
      <c r="H36" s="135">
        <v>160</v>
      </c>
      <c r="I36" s="190"/>
      <c r="J36" s="134">
        <v>30</v>
      </c>
      <c r="K36" s="135">
        <v>38</v>
      </c>
      <c r="L36" s="135">
        <v>38</v>
      </c>
      <c r="M36" s="135">
        <v>47</v>
      </c>
      <c r="N36" s="559">
        <v>153</v>
      </c>
      <c r="O36" s="190"/>
      <c r="P36" s="134">
        <v>56</v>
      </c>
      <c r="Q36" s="190"/>
    </row>
    <row r="37" spans="2:17" s="186" customFormat="1" ht="15" customHeight="1" thickBot="1">
      <c r="B37" s="194" t="s">
        <v>51</v>
      </c>
      <c r="D37" s="124"/>
      <c r="E37" s="125"/>
      <c r="F37" s="125"/>
      <c r="G37" s="125"/>
      <c r="H37" s="125"/>
      <c r="I37" s="190"/>
      <c r="J37" s="124">
        <v>0</v>
      </c>
      <c r="K37" s="125">
        <v>-0.156</v>
      </c>
      <c r="L37" s="125">
        <v>-7.2999999999999995E-2</v>
      </c>
      <c r="M37" s="125">
        <v>6.8000000000000005E-2</v>
      </c>
      <c r="N37" s="209">
        <v>-4.3999999999999997E-2</v>
      </c>
      <c r="O37" s="190"/>
      <c r="P37" s="124">
        <v>0.86699999999999999</v>
      </c>
      <c r="Q37" s="190"/>
    </row>
    <row r="38" spans="2:17" s="186" customFormat="1" ht="15.75" thickBot="1">
      <c r="B38" s="195"/>
      <c r="D38" s="196"/>
      <c r="E38" s="196"/>
      <c r="F38" s="196"/>
      <c r="G38" s="196"/>
      <c r="H38" s="196"/>
      <c r="J38" s="196"/>
      <c r="K38" s="196"/>
      <c r="L38" s="196"/>
      <c r="M38" s="196"/>
      <c r="N38" s="196"/>
      <c r="P38" s="196"/>
    </row>
    <row r="39" spans="2:17" s="186" customFormat="1" ht="15" customHeight="1">
      <c r="B39" s="193" t="s">
        <v>55</v>
      </c>
      <c r="D39" s="134">
        <v>179</v>
      </c>
      <c r="E39" s="135">
        <v>237</v>
      </c>
      <c r="F39" s="135">
        <v>234</v>
      </c>
      <c r="G39" s="135">
        <v>420</v>
      </c>
      <c r="H39" s="135">
        <v>1070</v>
      </c>
      <c r="I39" s="190"/>
      <c r="J39" s="134">
        <v>111</v>
      </c>
      <c r="K39" s="135">
        <v>254</v>
      </c>
      <c r="L39" s="135">
        <v>289</v>
      </c>
      <c r="M39" s="135">
        <v>447</v>
      </c>
      <c r="N39" s="559">
        <v>1101</v>
      </c>
      <c r="O39" s="190"/>
      <c r="P39" s="134">
        <v>252</v>
      </c>
      <c r="Q39" s="190"/>
    </row>
    <row r="40" spans="2:17" s="186" customFormat="1" ht="15" customHeight="1" thickBot="1">
      <c r="B40" s="194" t="s">
        <v>51</v>
      </c>
      <c r="D40" s="124"/>
      <c r="E40" s="125"/>
      <c r="F40" s="125"/>
      <c r="G40" s="125"/>
      <c r="H40" s="125"/>
      <c r="I40" s="190"/>
      <c r="J40" s="124">
        <v>-0.38</v>
      </c>
      <c r="K40" s="125">
        <v>7.1999999999999995E-2</v>
      </c>
      <c r="L40" s="125">
        <v>0.23499999999999999</v>
      </c>
      <c r="M40" s="125">
        <v>6.4000000000000001E-2</v>
      </c>
      <c r="N40" s="209">
        <v>2.9000000000000001E-2</v>
      </c>
      <c r="O40" s="190"/>
      <c r="P40" s="124">
        <v>1.27</v>
      </c>
      <c r="Q40" s="190"/>
    </row>
    <row r="41" spans="2:17" ht="16.5" customHeight="1">
      <c r="B41" s="151"/>
      <c r="C41" s="186"/>
      <c r="E41" s="158"/>
      <c r="F41" s="197"/>
      <c r="G41" s="158"/>
      <c r="K41" s="158"/>
      <c r="L41" s="197"/>
      <c r="M41" s="158"/>
    </row>
    <row r="42" spans="2:17" s="151" customFormat="1" ht="18.75">
      <c r="B42" s="144" t="s">
        <v>56</v>
      </c>
      <c r="C42" s="186"/>
      <c r="D42" s="198"/>
      <c r="E42" s="198"/>
      <c r="F42" s="198"/>
      <c r="G42" s="199"/>
      <c r="H42" s="156"/>
      <c r="J42" s="198"/>
      <c r="K42" s="198"/>
      <c r="L42" s="198"/>
      <c r="M42" s="199"/>
      <c r="N42" s="156"/>
      <c r="P42" s="198"/>
    </row>
    <row r="43" spans="2:17" s="200" customFormat="1" ht="15" customHeight="1" thickBot="1">
      <c r="I43" s="201"/>
    </row>
    <row r="44" spans="2:17" s="208" customFormat="1" ht="15" customHeight="1">
      <c r="B44" s="202" t="s">
        <v>57</v>
      </c>
      <c r="C44" s="205"/>
      <c r="D44" s="203">
        <v>890</v>
      </c>
      <c r="E44" s="204">
        <v>731</v>
      </c>
      <c r="F44" s="204">
        <v>990</v>
      </c>
      <c r="G44" s="204">
        <v>1170</v>
      </c>
      <c r="H44" s="206">
        <v>3781</v>
      </c>
      <c r="I44" s="207"/>
      <c r="J44" s="203">
        <v>586</v>
      </c>
      <c r="K44" s="204">
        <v>981</v>
      </c>
      <c r="L44" s="204">
        <v>738</v>
      </c>
      <c r="M44" s="204">
        <v>858</v>
      </c>
      <c r="N44" s="206">
        <v>3163</v>
      </c>
      <c r="O44" s="207"/>
      <c r="P44" s="134">
        <v>652</v>
      </c>
      <c r="Q44" s="207"/>
    </row>
    <row r="45" spans="2:17" ht="15" customHeight="1" thickBot="1">
      <c r="B45" s="194" t="s">
        <v>51</v>
      </c>
      <c r="C45" s="186"/>
      <c r="D45" s="124"/>
      <c r="E45" s="125"/>
      <c r="F45" s="125"/>
      <c r="G45" s="125"/>
      <c r="H45" s="125"/>
      <c r="I45" s="90"/>
      <c r="J45" s="124">
        <v>-0.34200000000000003</v>
      </c>
      <c r="K45" s="125">
        <v>0.34200000000000003</v>
      </c>
      <c r="L45" s="125">
        <v>-0.255</v>
      </c>
      <c r="M45" s="125">
        <v>-0.26700000000000002</v>
      </c>
      <c r="N45" s="209">
        <v>-0.16300000000000001</v>
      </c>
      <c r="O45" s="90"/>
      <c r="P45" s="124">
        <v>0.113</v>
      </c>
      <c r="Q45" s="90"/>
    </row>
    <row r="46" spans="2:17" ht="15" customHeight="1"/>
    <row r="47" spans="2:17" ht="15" customHeight="1">
      <c r="B47" s="97" t="s">
        <v>244</v>
      </c>
      <c r="D47" s="149"/>
      <c r="E47" s="149"/>
      <c r="F47" s="149"/>
      <c r="G47" s="149"/>
      <c r="H47" s="149"/>
      <c r="J47" s="149"/>
      <c r="K47" s="149"/>
      <c r="L47" s="149"/>
      <c r="M47" s="149"/>
      <c r="N47" s="149"/>
      <c r="P47" s="149"/>
    </row>
    <row r="48" spans="2:17" ht="17.25">
      <c r="B48" s="17" t="s">
        <v>255</v>
      </c>
      <c r="F48" s="155"/>
      <c r="L48" s="155"/>
    </row>
    <row r="49" spans="4:16">
      <c r="D49" s="155"/>
      <c r="E49" s="155"/>
      <c r="F49" s="155"/>
      <c r="G49" s="659"/>
      <c r="J49" s="155"/>
      <c r="K49" s="155"/>
      <c r="L49" s="155"/>
      <c r="P49" s="155"/>
    </row>
    <row r="50" spans="4:16">
      <c r="D50" s="155"/>
      <c r="E50" s="155"/>
      <c r="F50" s="155"/>
      <c r="J50" s="155"/>
      <c r="K50" s="155"/>
      <c r="L50" s="155"/>
      <c r="P50" s="155"/>
    </row>
    <row r="51" spans="4:16">
      <c r="D51" s="155"/>
      <c r="E51" s="155"/>
      <c r="F51" s="155"/>
      <c r="J51" s="155"/>
      <c r="K51" s="155"/>
      <c r="L51" s="155"/>
      <c r="P51" s="155"/>
    </row>
    <row r="52" spans="4:16">
      <c r="D52" s="155"/>
      <c r="E52" s="155"/>
      <c r="F52" s="155"/>
      <c r="J52" s="155"/>
      <c r="K52" s="155"/>
      <c r="L52" s="155"/>
      <c r="P52" s="155"/>
    </row>
    <row r="53" spans="4:16">
      <c r="D53" s="155"/>
      <c r="E53" s="155"/>
      <c r="F53" s="155"/>
      <c r="J53" s="155"/>
      <c r="K53" s="291"/>
      <c r="L53" s="155"/>
      <c r="P53" s="155"/>
    </row>
    <row r="54" spans="4:16">
      <c r="D54" s="155"/>
      <c r="E54" s="155"/>
      <c r="F54" s="155"/>
      <c r="J54" s="155"/>
      <c r="K54" s="155"/>
      <c r="L54" s="155"/>
      <c r="P54" s="155"/>
    </row>
    <row r="55" spans="4:16">
      <c r="D55" s="155"/>
      <c r="E55" s="155"/>
      <c r="F55" s="155"/>
      <c r="J55" s="155"/>
      <c r="K55" s="155"/>
      <c r="L55" s="155"/>
      <c r="P55" s="155"/>
    </row>
    <row r="56" spans="4:16">
      <c r="D56" s="155"/>
      <c r="E56" s="155"/>
      <c r="F56" s="155"/>
      <c r="J56" s="155"/>
      <c r="K56" s="155"/>
      <c r="L56" s="155"/>
      <c r="P56" s="155"/>
    </row>
    <row r="57" spans="4:16">
      <c r="D57" s="155"/>
      <c r="E57" s="155"/>
      <c r="F57" s="155"/>
      <c r="J57" s="155"/>
      <c r="K57" s="155"/>
      <c r="L57" s="155"/>
      <c r="P57" s="155"/>
    </row>
    <row r="58" spans="4:16">
      <c r="D58" s="155"/>
      <c r="E58" s="155"/>
      <c r="F58" s="155"/>
      <c r="J58" s="155"/>
      <c r="K58" s="155"/>
      <c r="L58" s="155"/>
      <c r="P58" s="155"/>
    </row>
    <row r="59" spans="4:16">
      <c r="D59" s="155"/>
      <c r="E59" s="155"/>
      <c r="F59" s="155"/>
      <c r="J59" s="155"/>
      <c r="K59" s="155"/>
      <c r="L59" s="155"/>
      <c r="P59" s="155"/>
    </row>
    <row r="60" spans="4:16">
      <c r="D60" s="155"/>
      <c r="E60" s="155"/>
      <c r="F60" s="155"/>
      <c r="J60" s="155"/>
      <c r="K60" s="155"/>
      <c r="L60" s="155"/>
      <c r="P60" s="155"/>
    </row>
    <row r="61" spans="4:16">
      <c r="D61" s="155"/>
      <c r="E61" s="155"/>
      <c r="F61" s="155"/>
      <c r="J61" s="155"/>
      <c r="K61" s="155"/>
      <c r="L61" s="155"/>
      <c r="P61" s="155"/>
    </row>
    <row r="62" spans="4:16">
      <c r="D62" s="155"/>
      <c r="E62" s="155"/>
      <c r="F62" s="155"/>
      <c r="J62" s="155"/>
      <c r="K62" s="155"/>
      <c r="L62" s="155"/>
      <c r="P62" s="155"/>
    </row>
    <row r="63" spans="4:16">
      <c r="D63" s="155"/>
      <c r="E63" s="155"/>
      <c r="F63" s="155"/>
      <c r="J63" s="155"/>
      <c r="K63" s="155"/>
      <c r="L63" s="155"/>
      <c r="P63" s="155"/>
    </row>
    <row r="64" spans="4:16">
      <c r="D64" s="155"/>
      <c r="E64" s="155"/>
      <c r="F64" s="155"/>
      <c r="J64" s="155"/>
      <c r="K64" s="155"/>
      <c r="L64" s="155"/>
      <c r="P64" s="155"/>
    </row>
    <row r="65" spans="4:16">
      <c r="D65" s="155"/>
      <c r="E65" s="155"/>
      <c r="F65" s="155"/>
      <c r="J65" s="155"/>
      <c r="K65" s="155"/>
      <c r="L65" s="155"/>
      <c r="P65" s="155"/>
    </row>
    <row r="66" spans="4:16">
      <c r="D66" s="155"/>
      <c r="E66" s="155"/>
      <c r="F66" s="155"/>
      <c r="J66" s="155"/>
      <c r="K66" s="155"/>
      <c r="L66" s="155"/>
      <c r="P66" s="155"/>
    </row>
    <row r="67" spans="4:16">
      <c r="D67" s="155"/>
      <c r="E67" s="155"/>
      <c r="F67" s="155"/>
      <c r="J67" s="155"/>
      <c r="K67" s="155"/>
      <c r="L67" s="155"/>
      <c r="P67" s="155"/>
    </row>
    <row r="68" spans="4:16">
      <c r="D68" s="155"/>
      <c r="E68" s="155"/>
      <c r="F68" s="155"/>
      <c r="J68" s="155"/>
      <c r="K68" s="155"/>
      <c r="L68" s="155"/>
      <c r="P68" s="155"/>
    </row>
    <row r="69" spans="4:16">
      <c r="D69" s="155"/>
      <c r="E69" s="155"/>
      <c r="F69" s="155"/>
      <c r="J69" s="155"/>
      <c r="K69" s="155"/>
      <c r="L69" s="155"/>
      <c r="P69" s="155"/>
    </row>
    <row r="70" spans="4:16">
      <c r="D70" s="155"/>
      <c r="E70" s="155"/>
      <c r="F70" s="155"/>
      <c r="J70" s="155"/>
      <c r="K70" s="155"/>
      <c r="L70" s="155"/>
      <c r="P70" s="155"/>
    </row>
    <row r="71" spans="4:16">
      <c r="D71" s="155"/>
      <c r="E71" s="155"/>
      <c r="F71" s="155"/>
      <c r="J71" s="155"/>
      <c r="K71" s="155"/>
      <c r="L71" s="155"/>
      <c r="P71" s="155"/>
    </row>
    <row r="72" spans="4:16">
      <c r="D72" s="155"/>
      <c r="E72" s="155"/>
      <c r="F72" s="155"/>
      <c r="J72" s="155"/>
      <c r="K72" s="155"/>
      <c r="L72" s="155"/>
      <c r="P72" s="155"/>
    </row>
    <row r="73" spans="4:16">
      <c r="D73" s="155"/>
      <c r="E73" s="155"/>
      <c r="F73" s="155"/>
      <c r="J73" s="155"/>
      <c r="K73" s="155"/>
      <c r="L73" s="155"/>
      <c r="P73" s="155"/>
    </row>
    <row r="74" spans="4:16">
      <c r="D74" s="155"/>
      <c r="E74" s="155"/>
      <c r="F74" s="155"/>
      <c r="J74" s="155"/>
      <c r="K74" s="155"/>
      <c r="L74" s="155"/>
      <c r="P74" s="155"/>
    </row>
    <row r="75" spans="4:16">
      <c r="D75" s="155"/>
      <c r="E75" s="155"/>
      <c r="F75" s="155"/>
      <c r="J75" s="155"/>
      <c r="K75" s="155"/>
      <c r="L75" s="155"/>
      <c r="P75" s="155"/>
    </row>
    <row r="76" spans="4:16">
      <c r="D76" s="155"/>
      <c r="E76" s="155"/>
      <c r="F76" s="155"/>
      <c r="J76" s="155"/>
      <c r="K76" s="155"/>
      <c r="L76" s="155"/>
      <c r="P76" s="155"/>
    </row>
    <row r="77" spans="4:16">
      <c r="D77" s="155"/>
      <c r="E77" s="155"/>
      <c r="F77" s="155"/>
      <c r="J77" s="155"/>
      <c r="K77" s="155"/>
      <c r="L77" s="155"/>
      <c r="P77" s="155"/>
    </row>
    <row r="78" spans="4:16">
      <c r="D78" s="155"/>
      <c r="E78" s="155"/>
      <c r="F78" s="155"/>
      <c r="J78" s="155"/>
      <c r="K78" s="155"/>
      <c r="L78" s="155"/>
      <c r="P78" s="155"/>
    </row>
    <row r="79" spans="4:16">
      <c r="D79" s="155"/>
      <c r="E79" s="155"/>
      <c r="F79" s="155"/>
      <c r="J79" s="155"/>
      <c r="K79" s="155"/>
      <c r="L79" s="155"/>
      <c r="P79" s="155"/>
    </row>
  </sheetData>
  <mergeCells count="2">
    <mergeCell ref="D2:H2"/>
    <mergeCell ref="J2:N2"/>
  </mergeCells>
  <pageMargins left="0.70866141732283472" right="0.70866141732283472" top="0.51181102362204722" bottom="0.51181102362204722" header="0.31496062992125984" footer="0.31496062992125984"/>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64379B"/>
    <pageSetUpPr fitToPage="1"/>
  </sheetPr>
  <dimension ref="B1:Q63"/>
  <sheetViews>
    <sheetView showGridLines="0" zoomScale="80" zoomScaleNormal="80" zoomScaleSheetLayoutView="80" workbookViewId="0">
      <pane xSplit="3" ySplit="5" topLeftCell="D6" activePane="bottomRight" state="frozen"/>
      <selection pane="topRight"/>
      <selection pane="bottomLeft"/>
      <selection pane="bottomRight"/>
    </sheetView>
  </sheetViews>
  <sheetFormatPr defaultRowHeight="12.75"/>
  <cols>
    <col min="1" max="1" width="1" style="82" customWidth="1"/>
    <col min="2" max="2" width="58.42578125" style="82" customWidth="1"/>
    <col min="3" max="3" width="2.7109375" style="82" customWidth="1"/>
    <col min="4" max="8" width="13" style="82" customWidth="1"/>
    <col min="9" max="9" width="2.5703125" style="82" customWidth="1"/>
    <col min="10" max="14" width="13" style="82" customWidth="1"/>
    <col min="15" max="15" width="1.85546875" style="82" customWidth="1"/>
    <col min="16" max="16" width="13" style="82" customWidth="1"/>
    <col min="17" max="17" width="2.140625" style="82" customWidth="1"/>
    <col min="18" max="16384" width="9.140625" style="82"/>
  </cols>
  <sheetData>
    <row r="1" spans="2:17" s="81" customFormat="1" ht="15.75" customHeight="1" thickBot="1"/>
    <row r="2" spans="2:17" ht="15" customHeight="1">
      <c r="B2" s="87"/>
      <c r="C2" s="89"/>
      <c r="D2" s="1027" t="s">
        <v>136</v>
      </c>
      <c r="E2" s="1028"/>
      <c r="F2" s="1028"/>
      <c r="G2" s="1028"/>
      <c r="H2" s="1029"/>
      <c r="I2" s="90"/>
      <c r="J2" s="1027" t="s">
        <v>156</v>
      </c>
      <c r="K2" s="1028"/>
      <c r="L2" s="1028"/>
      <c r="M2" s="1028"/>
      <c r="N2" s="1029"/>
      <c r="O2" s="564"/>
      <c r="P2" s="942" t="s">
        <v>188</v>
      </c>
      <c r="Q2" s="564"/>
    </row>
    <row r="3" spans="2:17" ht="18.75" customHeight="1">
      <c r="B3" s="146" t="s">
        <v>226</v>
      </c>
      <c r="C3" s="89"/>
      <c r="D3" s="91" t="s">
        <v>14</v>
      </c>
      <c r="E3" s="92" t="s">
        <v>16</v>
      </c>
      <c r="F3" s="92" t="s">
        <v>17</v>
      </c>
      <c r="G3" s="92" t="s">
        <v>18</v>
      </c>
      <c r="H3" s="92" t="s">
        <v>47</v>
      </c>
      <c r="I3" s="90"/>
      <c r="J3" s="91" t="s">
        <v>14</v>
      </c>
      <c r="K3" s="92" t="s">
        <v>16</v>
      </c>
      <c r="L3" s="92" t="s">
        <v>17</v>
      </c>
      <c r="M3" s="92" t="s">
        <v>18</v>
      </c>
      <c r="N3" s="241" t="s">
        <v>47</v>
      </c>
      <c r="O3" s="564"/>
      <c r="P3" s="91" t="s">
        <v>14</v>
      </c>
      <c r="Q3" s="564"/>
    </row>
    <row r="4" spans="2:17" ht="15" customHeight="1" thickBot="1">
      <c r="B4" s="93"/>
      <c r="C4" s="89"/>
      <c r="D4" s="94"/>
      <c r="E4" s="95"/>
      <c r="F4" s="95"/>
      <c r="G4" s="95"/>
      <c r="H4" s="95"/>
      <c r="I4" s="90"/>
      <c r="J4" s="94"/>
      <c r="K4" s="95"/>
      <c r="L4" s="95"/>
      <c r="M4" s="95"/>
      <c r="N4" s="242"/>
      <c r="O4" s="564"/>
      <c r="P4" s="94"/>
      <c r="Q4" s="564"/>
    </row>
    <row r="5" spans="2:17" s="81" customFormat="1" ht="18.75" customHeight="1">
      <c r="B5" s="96"/>
      <c r="C5" s="96"/>
      <c r="D5" s="97"/>
      <c r="E5" s="97"/>
      <c r="F5" s="97"/>
      <c r="G5" s="97"/>
      <c r="H5" s="97"/>
      <c r="I5" s="97"/>
      <c r="J5" s="97"/>
      <c r="K5" s="97"/>
      <c r="L5" s="97"/>
      <c r="M5" s="97"/>
      <c r="N5" s="97"/>
      <c r="P5" s="97"/>
    </row>
    <row r="6" spans="2:17" ht="18.75">
      <c r="B6" s="145" t="s">
        <v>48</v>
      </c>
      <c r="C6" s="88"/>
      <c r="D6" s="88"/>
      <c r="E6" s="88"/>
      <c r="F6" s="88"/>
      <c r="G6" s="88"/>
      <c r="H6" s="88"/>
      <c r="I6" s="88"/>
      <c r="J6" s="88"/>
      <c r="K6" s="88"/>
      <c r="L6" s="88"/>
      <c r="M6" s="88"/>
      <c r="N6" s="88"/>
      <c r="P6" s="88"/>
    </row>
    <row r="7" spans="2:17" s="81" customFormat="1" ht="18.75" customHeight="1" thickBot="1">
      <c r="B7" s="96"/>
      <c r="C7" s="122"/>
      <c r="D7" s="122"/>
      <c r="E7" s="122"/>
      <c r="F7" s="122"/>
      <c r="G7" s="122"/>
      <c r="H7" s="122"/>
      <c r="I7" s="96"/>
      <c r="J7" s="122"/>
      <c r="K7" s="122"/>
      <c r="L7" s="122"/>
      <c r="M7" s="122"/>
      <c r="N7" s="122"/>
      <c r="P7" s="122"/>
    </row>
    <row r="8" spans="2:17" s="81" customFormat="1" ht="15" customHeight="1" thickBot="1">
      <c r="B8" s="99" t="s">
        <v>49</v>
      </c>
      <c r="C8" s="96"/>
      <c r="D8" s="96"/>
      <c r="E8" s="96"/>
      <c r="F8" s="96"/>
      <c r="G8" s="96"/>
      <c r="H8" s="96"/>
      <c r="I8" s="96"/>
      <c r="J8" s="96"/>
      <c r="K8" s="96"/>
      <c r="L8" s="96"/>
      <c r="M8" s="96"/>
      <c r="N8" s="96"/>
      <c r="P8" s="96"/>
    </row>
    <row r="9" spans="2:17" s="81" customFormat="1" ht="15" customHeight="1">
      <c r="B9" s="100" t="s">
        <v>50</v>
      </c>
      <c r="C9" s="103"/>
      <c r="D9" s="102">
        <v>375</v>
      </c>
      <c r="E9" s="101">
        <v>365</v>
      </c>
      <c r="F9" s="101">
        <v>352</v>
      </c>
      <c r="G9" s="101">
        <v>397</v>
      </c>
      <c r="H9" s="104">
        <v>1489</v>
      </c>
      <c r="I9" s="103"/>
      <c r="J9" s="102">
        <v>336</v>
      </c>
      <c r="K9" s="101">
        <v>368</v>
      </c>
      <c r="L9" s="101">
        <v>375</v>
      </c>
      <c r="M9" s="101">
        <v>412</v>
      </c>
      <c r="N9" s="560">
        <v>1491</v>
      </c>
      <c r="O9" s="565"/>
      <c r="P9" s="102">
        <v>363</v>
      </c>
      <c r="Q9" s="565"/>
    </row>
    <row r="10" spans="2:17" ht="15" customHeight="1">
      <c r="B10" s="105" t="s">
        <v>51</v>
      </c>
      <c r="C10" s="89"/>
      <c r="D10" s="108"/>
      <c r="E10" s="109"/>
      <c r="F10" s="109"/>
      <c r="G10" s="109"/>
      <c r="H10" s="109"/>
      <c r="I10" s="89"/>
      <c r="J10" s="108">
        <v>-0.104</v>
      </c>
      <c r="K10" s="109">
        <v>8.0000000000000002E-3</v>
      </c>
      <c r="L10" s="109">
        <v>6.5000000000000002E-2</v>
      </c>
      <c r="M10" s="109">
        <v>3.7999999999999999E-2</v>
      </c>
      <c r="N10" s="166">
        <v>1E-3</v>
      </c>
      <c r="O10" s="564"/>
      <c r="P10" s="108">
        <v>0.08</v>
      </c>
      <c r="Q10" s="564"/>
    </row>
    <row r="11" spans="2:17" ht="15" customHeight="1">
      <c r="B11" s="100" t="s">
        <v>105</v>
      </c>
      <c r="C11" s="89"/>
      <c r="D11" s="110">
        <v>483</v>
      </c>
      <c r="E11" s="111">
        <v>473</v>
      </c>
      <c r="F11" s="111">
        <v>511</v>
      </c>
      <c r="G11" s="111">
        <v>496</v>
      </c>
      <c r="H11" s="112">
        <v>1963</v>
      </c>
      <c r="I11" s="89"/>
      <c r="J11" s="110">
        <v>436</v>
      </c>
      <c r="K11" s="111">
        <v>442</v>
      </c>
      <c r="L11" s="111">
        <v>481</v>
      </c>
      <c r="M11" s="111">
        <v>531</v>
      </c>
      <c r="N11" s="561">
        <v>1890</v>
      </c>
      <c r="O11" s="564"/>
      <c r="P11" s="110">
        <v>479</v>
      </c>
      <c r="Q11" s="564"/>
    </row>
    <row r="12" spans="2:17" ht="15" customHeight="1">
      <c r="B12" s="105" t="s">
        <v>51</v>
      </c>
      <c r="C12" s="89"/>
      <c r="D12" s="108"/>
      <c r="E12" s="109"/>
      <c r="F12" s="109"/>
      <c r="G12" s="109"/>
      <c r="H12" s="109"/>
      <c r="I12" s="89"/>
      <c r="J12" s="108">
        <v>-9.7000000000000003E-2</v>
      </c>
      <c r="K12" s="109">
        <v>-6.6000000000000003E-2</v>
      </c>
      <c r="L12" s="109">
        <v>-5.8999999999999997E-2</v>
      </c>
      <c r="M12" s="109">
        <v>7.0999999999999994E-2</v>
      </c>
      <c r="N12" s="166">
        <v>-3.6999999999999998E-2</v>
      </c>
      <c r="O12" s="564"/>
      <c r="P12" s="108">
        <v>9.9000000000000005E-2</v>
      </c>
      <c r="Q12" s="564"/>
    </row>
    <row r="13" spans="2:17" ht="15" customHeight="1">
      <c r="B13" s="100" t="s">
        <v>191</v>
      </c>
      <c r="C13" s="89"/>
      <c r="D13" s="110">
        <v>278</v>
      </c>
      <c r="E13" s="111">
        <v>304</v>
      </c>
      <c r="F13" s="111">
        <v>322</v>
      </c>
      <c r="G13" s="111">
        <v>320</v>
      </c>
      <c r="H13" s="112">
        <v>1224</v>
      </c>
      <c r="I13" s="89"/>
      <c r="J13" s="110">
        <v>285</v>
      </c>
      <c r="K13" s="111">
        <v>268</v>
      </c>
      <c r="L13" s="111">
        <v>280</v>
      </c>
      <c r="M13" s="111">
        <v>282</v>
      </c>
      <c r="N13" s="561">
        <v>1115</v>
      </c>
      <c r="O13" s="564"/>
      <c r="P13" s="110">
        <v>263</v>
      </c>
      <c r="Q13" s="564"/>
    </row>
    <row r="14" spans="2:17" ht="15" customHeight="1">
      <c r="B14" s="105" t="s">
        <v>51</v>
      </c>
      <c r="C14" s="89"/>
      <c r="D14" s="108"/>
      <c r="E14" s="109"/>
      <c r="F14" s="109"/>
      <c r="G14" s="109"/>
      <c r="H14" s="109"/>
      <c r="I14" s="89"/>
      <c r="J14" s="108">
        <v>2.5000000000000001E-2</v>
      </c>
      <c r="K14" s="109">
        <v>-0.11799999999999999</v>
      </c>
      <c r="L14" s="109">
        <v>-0.13</v>
      </c>
      <c r="M14" s="109">
        <v>-0.11899999999999999</v>
      </c>
      <c r="N14" s="166">
        <v>-8.8999999999999996E-2</v>
      </c>
      <c r="O14" s="564"/>
      <c r="P14" s="108">
        <v>-7.6999999999999999E-2</v>
      </c>
      <c r="Q14" s="564"/>
    </row>
    <row r="15" spans="2:17" ht="15" customHeight="1">
      <c r="B15" s="100" t="s">
        <v>192</v>
      </c>
      <c r="C15" s="89"/>
      <c r="D15" s="110">
        <v>117</v>
      </c>
      <c r="E15" s="111">
        <v>131</v>
      </c>
      <c r="F15" s="111">
        <v>140</v>
      </c>
      <c r="G15" s="111">
        <v>165</v>
      </c>
      <c r="H15" s="112">
        <v>553</v>
      </c>
      <c r="I15" s="89"/>
      <c r="J15" s="110">
        <v>139</v>
      </c>
      <c r="K15" s="111">
        <v>134</v>
      </c>
      <c r="L15" s="111">
        <v>171</v>
      </c>
      <c r="M15" s="111">
        <v>163</v>
      </c>
      <c r="N15" s="561">
        <v>607</v>
      </c>
      <c r="O15" s="564"/>
      <c r="P15" s="110">
        <v>145</v>
      </c>
      <c r="Q15" s="564"/>
    </row>
    <row r="16" spans="2:17" ht="15" customHeight="1">
      <c r="B16" s="105" t="s">
        <v>51</v>
      </c>
      <c r="C16" s="103"/>
      <c r="D16" s="113"/>
      <c r="E16" s="114"/>
      <c r="F16" s="114"/>
      <c r="G16" s="114"/>
      <c r="H16" s="114"/>
      <c r="I16" s="89"/>
      <c r="J16" s="113">
        <v>0.188</v>
      </c>
      <c r="K16" s="114">
        <v>2.3E-2</v>
      </c>
      <c r="L16" s="114">
        <v>0.221</v>
      </c>
      <c r="M16" s="114">
        <v>-1.2E-2</v>
      </c>
      <c r="N16" s="562">
        <v>9.8000000000000004E-2</v>
      </c>
      <c r="O16" s="564"/>
      <c r="P16" s="113">
        <v>4.2999999999999997E-2</v>
      </c>
      <c r="Q16" s="564"/>
    </row>
    <row r="17" spans="2:17" ht="15" customHeight="1">
      <c r="B17" s="115" t="s">
        <v>24</v>
      </c>
      <c r="C17" s="103"/>
      <c r="D17" s="116">
        <v>1253</v>
      </c>
      <c r="E17" s="117">
        <v>1273</v>
      </c>
      <c r="F17" s="117">
        <v>1325</v>
      </c>
      <c r="G17" s="117">
        <v>1378</v>
      </c>
      <c r="H17" s="117">
        <v>5229</v>
      </c>
      <c r="I17" s="89"/>
      <c r="J17" s="116">
        <v>1196</v>
      </c>
      <c r="K17" s="117">
        <v>1212</v>
      </c>
      <c r="L17" s="117">
        <v>1307</v>
      </c>
      <c r="M17" s="117">
        <v>1388</v>
      </c>
      <c r="N17" s="563">
        <v>5103</v>
      </c>
      <c r="O17" s="564"/>
      <c r="P17" s="116">
        <v>1250</v>
      </c>
      <c r="Q17" s="564"/>
    </row>
    <row r="18" spans="2:17" ht="15" customHeight="1">
      <c r="B18" s="118" t="s">
        <v>51</v>
      </c>
      <c r="C18" s="103"/>
      <c r="D18" s="113"/>
      <c r="E18" s="114"/>
      <c r="F18" s="114"/>
      <c r="G18" s="114"/>
      <c r="H18" s="114"/>
      <c r="I18" s="89"/>
      <c r="J18" s="113">
        <v>-4.4999999999999998E-2</v>
      </c>
      <c r="K18" s="114">
        <v>-4.8000000000000001E-2</v>
      </c>
      <c r="L18" s="114">
        <v>-1.4E-2</v>
      </c>
      <c r="M18" s="114">
        <v>7.0000000000000001E-3</v>
      </c>
      <c r="N18" s="562">
        <v>-2.4E-2</v>
      </c>
      <c r="O18" s="564"/>
      <c r="P18" s="113">
        <v>4.4999999999999998E-2</v>
      </c>
      <c r="Q18" s="564"/>
    </row>
    <row r="19" spans="2:17" ht="15" customHeight="1">
      <c r="B19" s="119" t="s">
        <v>52</v>
      </c>
      <c r="C19" s="103"/>
      <c r="D19" s="120">
        <v>88</v>
      </c>
      <c r="E19" s="121">
        <v>88</v>
      </c>
      <c r="F19" s="121">
        <v>93</v>
      </c>
      <c r="G19" s="121">
        <v>84</v>
      </c>
      <c r="H19" s="112">
        <v>353</v>
      </c>
      <c r="I19" s="89"/>
      <c r="J19" s="120">
        <v>72</v>
      </c>
      <c r="K19" s="121">
        <v>71</v>
      </c>
      <c r="L19" s="121">
        <v>73</v>
      </c>
      <c r="M19" s="121">
        <v>84</v>
      </c>
      <c r="N19" s="561">
        <v>300</v>
      </c>
      <c r="O19" s="564"/>
      <c r="P19" s="120">
        <v>78</v>
      </c>
      <c r="Q19" s="564"/>
    </row>
    <row r="20" spans="2:17" ht="15" customHeight="1" thickBot="1">
      <c r="B20" s="123" t="s">
        <v>51</v>
      </c>
      <c r="C20" s="103"/>
      <c r="D20" s="124"/>
      <c r="E20" s="125"/>
      <c r="F20" s="125"/>
      <c r="G20" s="125"/>
      <c r="H20" s="125"/>
      <c r="I20" s="89"/>
      <c r="J20" s="124">
        <v>-0.182</v>
      </c>
      <c r="K20" s="125">
        <v>-0.193</v>
      </c>
      <c r="L20" s="125">
        <v>-0.215</v>
      </c>
      <c r="M20" s="125">
        <v>0</v>
      </c>
      <c r="N20" s="209">
        <v>-0.15</v>
      </c>
      <c r="O20" s="564"/>
      <c r="P20" s="124">
        <v>8.3000000000000004E-2</v>
      </c>
      <c r="Q20" s="564"/>
    </row>
    <row r="21" spans="2:17" s="81" customFormat="1" ht="12.75" customHeight="1" thickBot="1">
      <c r="B21" s="126"/>
      <c r="C21" s="96"/>
      <c r="D21" s="127"/>
      <c r="E21" s="127"/>
      <c r="F21" s="127"/>
      <c r="G21" s="127"/>
      <c r="H21" s="127"/>
      <c r="I21" s="96"/>
      <c r="J21" s="127"/>
      <c r="K21" s="127"/>
      <c r="L21" s="127"/>
      <c r="M21" s="127"/>
      <c r="N21" s="127"/>
      <c r="P21" s="127"/>
    </row>
    <row r="22" spans="2:17" s="81" customFormat="1" ht="15" customHeight="1" thickBot="1">
      <c r="B22" s="128" t="s">
        <v>256</v>
      </c>
      <c r="C22" s="96"/>
      <c r="D22" s="124"/>
      <c r="E22" s="125"/>
      <c r="F22" s="125"/>
      <c r="G22" s="129"/>
      <c r="H22" s="705"/>
      <c r="I22" s="103"/>
      <c r="J22" s="124">
        <v>-1.0999999999999999E-2</v>
      </c>
      <c r="K22" s="125">
        <v>-7.0000000000000001E-3</v>
      </c>
      <c r="L22" s="125">
        <v>3.4000000000000002E-2</v>
      </c>
      <c r="M22" s="129">
        <v>4.0000000000000001E-3</v>
      </c>
      <c r="N22" s="705">
        <v>5.0000000000000001E-3</v>
      </c>
      <c r="O22" s="565"/>
      <c r="P22" s="726">
        <v>0</v>
      </c>
      <c r="Q22" s="564"/>
    </row>
    <row r="23" spans="2:17" s="81" customFormat="1" ht="12.75" customHeight="1" thickBot="1">
      <c r="B23" s="126"/>
      <c r="C23" s="96"/>
      <c r="D23" s="132"/>
      <c r="E23" s="132"/>
      <c r="F23" s="132"/>
      <c r="G23" s="132"/>
      <c r="H23" s="132"/>
      <c r="I23" s="96"/>
      <c r="J23" s="132"/>
      <c r="K23" s="132"/>
      <c r="L23" s="132"/>
      <c r="M23" s="132"/>
      <c r="N23" s="132"/>
      <c r="P23" s="132"/>
    </row>
    <row r="24" spans="2:17" ht="15" customHeight="1">
      <c r="B24" s="133" t="s">
        <v>53</v>
      </c>
      <c r="C24" s="103"/>
      <c r="D24" s="136">
        <v>78</v>
      </c>
      <c r="E24" s="137">
        <v>110</v>
      </c>
      <c r="F24" s="137">
        <v>143</v>
      </c>
      <c r="G24" s="137">
        <v>212</v>
      </c>
      <c r="H24" s="135">
        <v>543</v>
      </c>
      <c r="I24" s="89"/>
      <c r="J24" s="136">
        <v>93</v>
      </c>
      <c r="K24" s="137">
        <v>113</v>
      </c>
      <c r="L24" s="137">
        <v>162</v>
      </c>
      <c r="M24" s="137">
        <v>233</v>
      </c>
      <c r="N24" s="559">
        <v>601</v>
      </c>
      <c r="O24" s="564"/>
      <c r="P24" s="136">
        <v>119</v>
      </c>
      <c r="Q24" s="564"/>
    </row>
    <row r="25" spans="2:17" ht="15" customHeight="1" thickBot="1">
      <c r="B25" s="123" t="s">
        <v>51</v>
      </c>
      <c r="C25" s="103"/>
      <c r="D25" s="124"/>
      <c r="E25" s="125"/>
      <c r="F25" s="125"/>
      <c r="G25" s="125"/>
      <c r="H25" s="125"/>
      <c r="I25" s="89"/>
      <c r="J25" s="124">
        <v>0.192</v>
      </c>
      <c r="K25" s="125">
        <v>2.7E-2</v>
      </c>
      <c r="L25" s="125">
        <v>0.13300000000000001</v>
      </c>
      <c r="M25" s="125">
        <v>9.9000000000000005E-2</v>
      </c>
      <c r="N25" s="209">
        <v>0.107</v>
      </c>
      <c r="O25" s="564"/>
      <c r="P25" s="124">
        <v>0.28000000000000003</v>
      </c>
      <c r="Q25" s="564"/>
    </row>
    <row r="26" spans="2:17" s="81" customFormat="1" ht="15.75" thickBot="1">
      <c r="B26" s="138"/>
      <c r="C26" s="96"/>
      <c r="D26" s="139"/>
      <c r="E26" s="139"/>
      <c r="F26" s="139"/>
      <c r="G26" s="139"/>
      <c r="H26" s="139"/>
      <c r="I26" s="96"/>
      <c r="J26" s="139"/>
      <c r="K26" s="139"/>
      <c r="L26" s="139"/>
      <c r="M26" s="139"/>
      <c r="N26" s="139"/>
      <c r="P26" s="139"/>
    </row>
    <row r="27" spans="2:17" s="81" customFormat="1" ht="18" thickBot="1">
      <c r="B27" s="128" t="s">
        <v>253</v>
      </c>
      <c r="C27" s="96"/>
      <c r="D27" s="124"/>
      <c r="E27" s="125"/>
      <c r="F27" s="125"/>
      <c r="G27" s="129"/>
      <c r="H27" s="705"/>
      <c r="I27" s="103"/>
      <c r="J27" s="124"/>
      <c r="K27" s="125"/>
      <c r="L27" s="125"/>
      <c r="M27" s="129"/>
      <c r="N27" s="705"/>
      <c r="O27" s="565"/>
      <c r="P27" s="879">
        <v>7.0000000000000007E-2</v>
      </c>
      <c r="Q27" s="564"/>
    </row>
    <row r="28" spans="2:17" s="81" customFormat="1" ht="15.75" thickBot="1">
      <c r="B28" s="138"/>
      <c r="C28" s="96"/>
      <c r="D28" s="878"/>
      <c r="E28" s="878"/>
      <c r="F28" s="878"/>
      <c r="G28" s="878"/>
      <c r="H28" s="878"/>
      <c r="I28" s="96"/>
      <c r="J28" s="878"/>
      <c r="K28" s="878"/>
      <c r="L28" s="878"/>
      <c r="M28" s="878"/>
      <c r="N28" s="878"/>
      <c r="P28" s="878"/>
    </row>
    <row r="29" spans="2:17" s="81" customFormat="1" ht="15">
      <c r="B29" s="133" t="s">
        <v>102</v>
      </c>
      <c r="C29" s="89"/>
      <c r="D29" s="136">
        <v>-40</v>
      </c>
      <c r="E29" s="137">
        <v>1</v>
      </c>
      <c r="F29" s="137">
        <v>36</v>
      </c>
      <c r="G29" s="137">
        <v>103</v>
      </c>
      <c r="H29" s="135">
        <v>100</v>
      </c>
      <c r="I29" s="103"/>
      <c r="J29" s="136">
        <v>-13</v>
      </c>
      <c r="K29" s="137">
        <v>12</v>
      </c>
      <c r="L29" s="137">
        <v>61</v>
      </c>
      <c r="M29" s="137">
        <v>119</v>
      </c>
      <c r="N29" s="559">
        <v>179</v>
      </c>
      <c r="O29" s="565"/>
      <c r="P29" s="136">
        <v>13</v>
      </c>
      <c r="Q29" s="565"/>
    </row>
    <row r="30" spans="2:17" s="81" customFormat="1" ht="15.75" thickBot="1">
      <c r="B30" s="123" t="s">
        <v>51</v>
      </c>
      <c r="C30" s="89"/>
      <c r="D30" s="124"/>
      <c r="E30" s="125"/>
      <c r="F30" s="125"/>
      <c r="G30" s="125"/>
      <c r="H30" s="125"/>
      <c r="I30" s="103"/>
      <c r="J30" s="124">
        <v>-0.67500000000000004</v>
      </c>
      <c r="K30" s="125">
        <v>11</v>
      </c>
      <c r="L30" s="125">
        <v>0.69399999999999995</v>
      </c>
      <c r="M30" s="125">
        <v>0.155</v>
      </c>
      <c r="N30" s="209">
        <v>0.79</v>
      </c>
      <c r="O30" s="565"/>
      <c r="P30" s="140" t="s">
        <v>25</v>
      </c>
      <c r="Q30" s="565"/>
    </row>
    <row r="31" spans="2:17" s="81" customFormat="1" ht="15.75" thickBot="1">
      <c r="B31" s="138"/>
      <c r="C31" s="96"/>
      <c r="D31" s="96"/>
      <c r="E31" s="96"/>
      <c r="F31" s="96"/>
      <c r="G31" s="96"/>
      <c r="H31" s="96"/>
      <c r="I31" s="96"/>
      <c r="J31" s="96"/>
      <c r="K31" s="96"/>
      <c r="L31" s="96"/>
      <c r="M31" s="96"/>
      <c r="N31" s="96"/>
      <c r="P31" s="96"/>
    </row>
    <row r="32" spans="2:17" ht="15" customHeight="1">
      <c r="B32" s="133" t="s">
        <v>54</v>
      </c>
      <c r="C32" s="89"/>
      <c r="D32" s="134">
        <v>97</v>
      </c>
      <c r="E32" s="135">
        <v>98</v>
      </c>
      <c r="F32" s="135">
        <v>106</v>
      </c>
      <c r="G32" s="135">
        <v>113</v>
      </c>
      <c r="H32" s="135">
        <v>414</v>
      </c>
      <c r="I32" s="89"/>
      <c r="J32" s="134">
        <v>81</v>
      </c>
      <c r="K32" s="135">
        <v>97</v>
      </c>
      <c r="L32" s="135">
        <v>96</v>
      </c>
      <c r="M32" s="135">
        <v>109</v>
      </c>
      <c r="N32" s="559">
        <v>383</v>
      </c>
      <c r="O32" s="564"/>
      <c r="P32" s="136">
        <v>91</v>
      </c>
      <c r="Q32" s="564"/>
    </row>
    <row r="33" spans="2:17" ht="15" customHeight="1" thickBot="1">
      <c r="B33" s="123" t="s">
        <v>51</v>
      </c>
      <c r="C33" s="89"/>
      <c r="D33" s="124"/>
      <c r="E33" s="125"/>
      <c r="F33" s="125"/>
      <c r="G33" s="125"/>
      <c r="H33" s="125"/>
      <c r="I33" s="89"/>
      <c r="J33" s="124">
        <v>-0.16500000000000001</v>
      </c>
      <c r="K33" s="125">
        <v>-0.01</v>
      </c>
      <c r="L33" s="125">
        <v>-9.4E-2</v>
      </c>
      <c r="M33" s="125">
        <v>-3.5000000000000003E-2</v>
      </c>
      <c r="N33" s="209">
        <v>-7.4999999999999997E-2</v>
      </c>
      <c r="O33" s="564"/>
      <c r="P33" s="124">
        <v>0.123</v>
      </c>
      <c r="Q33" s="564"/>
    </row>
    <row r="34" spans="2:17" s="81" customFormat="1" ht="15.75" thickBot="1">
      <c r="B34" s="138"/>
      <c r="C34" s="96"/>
      <c r="D34" s="139"/>
      <c r="E34" s="139"/>
      <c r="F34" s="139"/>
      <c r="G34" s="139"/>
      <c r="H34" s="139"/>
      <c r="I34" s="96"/>
      <c r="J34" s="139"/>
      <c r="K34" s="139"/>
      <c r="L34" s="139"/>
      <c r="M34" s="139"/>
      <c r="N34" s="139"/>
      <c r="P34" s="139"/>
    </row>
    <row r="35" spans="2:17" ht="15" customHeight="1">
      <c r="B35" s="133" t="s">
        <v>55</v>
      </c>
      <c r="C35" s="89"/>
      <c r="D35" s="136">
        <v>-353</v>
      </c>
      <c r="E35" s="137">
        <v>-23</v>
      </c>
      <c r="F35" s="137">
        <v>20</v>
      </c>
      <c r="G35" s="137">
        <v>384</v>
      </c>
      <c r="H35" s="135">
        <v>28</v>
      </c>
      <c r="I35" s="89"/>
      <c r="J35" s="136">
        <v>-279</v>
      </c>
      <c r="K35" s="137">
        <v>35</v>
      </c>
      <c r="L35" s="137">
        <v>23</v>
      </c>
      <c r="M35" s="137">
        <v>372</v>
      </c>
      <c r="N35" s="559">
        <v>151</v>
      </c>
      <c r="O35" s="564"/>
      <c r="P35" s="136">
        <v>-283</v>
      </c>
      <c r="Q35" s="564"/>
    </row>
    <row r="36" spans="2:17" ht="15" customHeight="1" thickBot="1">
      <c r="B36" s="123" t="s">
        <v>51</v>
      </c>
      <c r="C36" s="89"/>
      <c r="D36" s="140"/>
      <c r="E36" s="125"/>
      <c r="F36" s="125"/>
      <c r="G36" s="125"/>
      <c r="H36" s="125"/>
      <c r="I36" s="89"/>
      <c r="J36" s="140">
        <v>-0.21</v>
      </c>
      <c r="K36" s="125">
        <v>-2.5219999999999998</v>
      </c>
      <c r="L36" s="125">
        <v>0.15</v>
      </c>
      <c r="M36" s="125">
        <v>-3.1E-2</v>
      </c>
      <c r="N36" s="209">
        <v>4.3929999999999998</v>
      </c>
      <c r="O36" s="564"/>
      <c r="P36" s="140">
        <v>1.4E-2</v>
      </c>
      <c r="Q36" s="564"/>
    </row>
    <row r="37" spans="2:17" s="81" customFormat="1" ht="17.25" customHeight="1">
      <c r="B37" s="96"/>
      <c r="C37" s="96"/>
      <c r="D37" s="96"/>
      <c r="E37" s="96"/>
      <c r="F37" s="96"/>
      <c r="G37" s="96"/>
      <c r="H37" s="96"/>
      <c r="I37" s="96"/>
      <c r="J37" s="96"/>
      <c r="K37" s="96"/>
      <c r="L37" s="96"/>
      <c r="M37" s="96"/>
      <c r="N37" s="96"/>
      <c r="P37" s="96"/>
    </row>
    <row r="38" spans="2:17" ht="15.75" customHeight="1">
      <c r="B38" s="145" t="s">
        <v>56</v>
      </c>
      <c r="C38" s="122"/>
      <c r="D38" s="122"/>
      <c r="E38" s="96"/>
      <c r="F38" s="96"/>
      <c r="G38" s="96"/>
      <c r="H38" s="96"/>
      <c r="I38" s="88"/>
      <c r="J38" s="122"/>
      <c r="K38" s="96"/>
      <c r="L38" s="96"/>
      <c r="M38" s="96"/>
      <c r="N38" s="96"/>
      <c r="P38" s="122"/>
    </row>
    <row r="39" spans="2:17" s="81" customFormat="1" ht="15.75" thickBot="1">
      <c r="B39" s="96"/>
      <c r="C39" s="96"/>
      <c r="D39" s="96"/>
      <c r="E39" s="96"/>
      <c r="F39" s="96"/>
      <c r="G39" s="96"/>
      <c r="H39" s="96"/>
      <c r="I39" s="96"/>
      <c r="J39" s="96"/>
      <c r="K39" s="96"/>
      <c r="L39" s="96"/>
      <c r="M39" s="96"/>
      <c r="N39" s="96"/>
      <c r="P39" s="96"/>
    </row>
    <row r="40" spans="2:17" ht="15" customHeight="1">
      <c r="B40" s="141" t="s">
        <v>57</v>
      </c>
      <c r="C40" s="103"/>
      <c r="D40" s="142">
        <v>798</v>
      </c>
      <c r="E40" s="104">
        <v>1092</v>
      </c>
      <c r="F40" s="104">
        <v>1592</v>
      </c>
      <c r="G40" s="104">
        <v>1518</v>
      </c>
      <c r="H40" s="135">
        <v>5000</v>
      </c>
      <c r="I40" s="89"/>
      <c r="J40" s="142">
        <v>1077</v>
      </c>
      <c r="K40" s="104">
        <v>1363</v>
      </c>
      <c r="L40" s="104">
        <v>1423</v>
      </c>
      <c r="M40" s="104">
        <v>1261</v>
      </c>
      <c r="N40" s="559">
        <v>5124</v>
      </c>
      <c r="O40" s="564"/>
      <c r="P40" s="136">
        <v>960</v>
      </c>
      <c r="Q40" s="564"/>
    </row>
    <row r="41" spans="2:17" ht="15" customHeight="1" thickBot="1">
      <c r="B41" s="123" t="s">
        <v>51</v>
      </c>
      <c r="C41" s="103"/>
      <c r="D41" s="124"/>
      <c r="E41" s="125"/>
      <c r="F41" s="125"/>
      <c r="G41" s="125"/>
      <c r="H41" s="125"/>
      <c r="I41" s="89"/>
      <c r="J41" s="124">
        <v>0.35</v>
      </c>
      <c r="K41" s="125">
        <v>0.248</v>
      </c>
      <c r="L41" s="125">
        <v>-0.106</v>
      </c>
      <c r="M41" s="125">
        <v>-0.16900000000000001</v>
      </c>
      <c r="N41" s="209">
        <v>2.5000000000000001E-2</v>
      </c>
      <c r="O41" s="564"/>
      <c r="P41" s="124">
        <v>-0.109</v>
      </c>
      <c r="Q41" s="564"/>
    </row>
    <row r="42" spans="2:17" ht="15">
      <c r="B42" s="96"/>
      <c r="C42" s="88"/>
      <c r="D42" s="96"/>
      <c r="E42" s="88"/>
      <c r="F42" s="88"/>
      <c r="G42" s="88"/>
      <c r="H42" s="88"/>
      <c r="I42" s="88"/>
      <c r="J42" s="96"/>
      <c r="K42" s="88"/>
      <c r="L42" s="88"/>
      <c r="M42" s="88"/>
      <c r="N42" s="88"/>
      <c r="P42" s="96"/>
    </row>
    <row r="43" spans="2:17" ht="15">
      <c r="B43" s="97" t="s">
        <v>244</v>
      </c>
      <c r="C43" s="88"/>
      <c r="D43" s="88"/>
      <c r="E43" s="88"/>
      <c r="F43" s="88"/>
      <c r="G43" s="88"/>
      <c r="H43" s="88"/>
      <c r="I43" s="88"/>
      <c r="J43" s="88"/>
      <c r="K43" s="88"/>
      <c r="L43" s="88"/>
      <c r="M43" s="88"/>
      <c r="N43" s="88"/>
      <c r="P43" s="88"/>
    </row>
    <row r="44" spans="2:17" ht="17.25">
      <c r="B44" s="17" t="s">
        <v>255</v>
      </c>
      <c r="C44" s="85"/>
      <c r="D44" s="85"/>
      <c r="E44" s="85"/>
      <c r="F44" s="85"/>
      <c r="G44" s="85"/>
      <c r="H44" s="86"/>
      <c r="I44" s="85"/>
      <c r="J44" s="85"/>
      <c r="K44" s="85"/>
      <c r="L44" s="85"/>
      <c r="M44" s="85"/>
      <c r="N44" s="85"/>
      <c r="P44" s="85"/>
    </row>
    <row r="45" spans="2:17">
      <c r="B45" s="81"/>
      <c r="C45" s="84"/>
      <c r="D45" s="84"/>
      <c r="E45" s="84"/>
      <c r="F45" s="84"/>
      <c r="G45" s="84"/>
      <c r="H45" s="84"/>
      <c r="I45" s="84"/>
      <c r="J45" s="84"/>
      <c r="K45" s="84"/>
      <c r="L45" s="84"/>
      <c r="M45" s="84"/>
      <c r="N45" s="84"/>
      <c r="P45" s="84"/>
    </row>
    <row r="46" spans="2:17" ht="10.5" customHeight="1">
      <c r="B46" s="81"/>
      <c r="D46" s="83"/>
      <c r="E46" s="83"/>
      <c r="F46" s="83"/>
      <c r="G46" s="83"/>
      <c r="H46" s="83"/>
      <c r="J46" s="83"/>
      <c r="K46" s="83"/>
      <c r="L46" s="83"/>
      <c r="M46" s="83"/>
      <c r="N46" s="83"/>
      <c r="P46" s="83"/>
    </row>
    <row r="47" spans="2:17">
      <c r="D47" s="83"/>
      <c r="E47" s="83"/>
      <c r="F47" s="83"/>
      <c r="G47" s="83"/>
      <c r="H47" s="83"/>
      <c r="J47" s="83"/>
      <c r="K47" s="85"/>
      <c r="L47" s="83"/>
      <c r="M47" s="83"/>
      <c r="N47" s="83"/>
      <c r="P47" s="83"/>
    </row>
    <row r="48" spans="2:17">
      <c r="D48" s="85"/>
      <c r="E48" s="85"/>
      <c r="F48" s="85"/>
      <c r="G48" s="85"/>
      <c r="H48" s="85"/>
      <c r="J48" s="85"/>
      <c r="K48" s="666"/>
      <c r="L48" s="85"/>
      <c r="M48" s="85"/>
      <c r="N48" s="85"/>
      <c r="P48" s="85"/>
    </row>
    <row r="49" spans="4:16" ht="10.5" customHeight="1">
      <c r="D49" s="86"/>
      <c r="E49" s="86"/>
      <c r="F49" s="86"/>
      <c r="G49" s="86"/>
      <c r="H49" s="86"/>
      <c r="J49" s="86"/>
      <c r="K49" s="666"/>
      <c r="L49" s="86"/>
      <c r="M49" s="86"/>
      <c r="N49" s="86"/>
      <c r="P49" s="86"/>
    </row>
    <row r="50" spans="4:16">
      <c r="K50" s="86"/>
    </row>
    <row r="51" spans="4:16">
      <c r="D51" s="83"/>
      <c r="E51" s="83"/>
      <c r="F51" s="83"/>
      <c r="G51" s="83"/>
      <c r="H51" s="83"/>
      <c r="J51" s="83"/>
      <c r="K51" s="83"/>
      <c r="L51" s="83"/>
      <c r="M51" s="83"/>
      <c r="N51" s="83"/>
      <c r="P51" s="83"/>
    </row>
    <row r="52" spans="4:16">
      <c r="D52" s="85"/>
      <c r="E52" s="85"/>
      <c r="F52" s="85"/>
      <c r="G52" s="85"/>
      <c r="H52" s="85"/>
      <c r="J52" s="85"/>
      <c r="K52" s="85"/>
      <c r="L52" s="85"/>
      <c r="M52" s="85"/>
      <c r="N52" s="85"/>
      <c r="P52" s="85"/>
    </row>
    <row r="57" spans="4:16" ht="11.25" customHeight="1">
      <c r="D57" s="85"/>
      <c r="E57" s="85"/>
      <c r="F57" s="85"/>
      <c r="G57" s="85"/>
      <c r="H57" s="86"/>
      <c r="J57" s="85"/>
      <c r="K57" s="85"/>
      <c r="L57" s="85"/>
      <c r="M57" s="85"/>
      <c r="N57" s="86"/>
      <c r="P57" s="85"/>
    </row>
    <row r="60" spans="4:16" ht="11.25" customHeight="1">
      <c r="D60" s="85"/>
      <c r="E60" s="85"/>
      <c r="F60" s="85"/>
      <c r="G60" s="85"/>
      <c r="H60" s="86"/>
      <c r="J60" s="85"/>
      <c r="K60" s="85"/>
      <c r="L60" s="85"/>
      <c r="M60" s="85"/>
      <c r="N60" s="86"/>
      <c r="P60" s="85"/>
    </row>
    <row r="63" spans="4:16" ht="11.25" customHeight="1">
      <c r="H63" s="86"/>
      <c r="N63" s="86"/>
    </row>
  </sheetData>
  <mergeCells count="2">
    <mergeCell ref="D2:H2"/>
    <mergeCell ref="J2:N2"/>
  </mergeCells>
  <pageMargins left="0.70866141732283472" right="0.70866141732283472" top="0.51181102362204722" bottom="0.51181102362204722" header="0.31496062992125984" footer="0.31496062992125984"/>
  <pageSetup paperSize="9"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D71F85"/>
    <pageSetUpPr fitToPage="1"/>
  </sheetPr>
  <dimension ref="B1:U54"/>
  <sheetViews>
    <sheetView showGridLines="0" zoomScale="80" zoomScaleNormal="80" zoomScaleSheetLayoutView="80" workbookViewId="0">
      <pane xSplit="3" ySplit="5" topLeftCell="D6" activePane="bottomRight" state="frozen"/>
      <selection pane="topRight"/>
      <selection pane="bottomLeft"/>
      <selection pane="bottomRight"/>
    </sheetView>
  </sheetViews>
  <sheetFormatPr defaultColWidth="8.5703125" defaultRowHeight="15"/>
  <cols>
    <col min="1" max="1" width="1" style="15" customWidth="1"/>
    <col min="2" max="2" width="58.42578125" style="15" customWidth="1"/>
    <col min="3" max="3" width="2.5703125" style="15" customWidth="1"/>
    <col min="4" max="8" width="13" style="15" customWidth="1"/>
    <col min="9" max="9" width="2.42578125" style="15" customWidth="1"/>
    <col min="10" max="13" width="13" style="15" customWidth="1"/>
    <col min="14" max="14" width="2" style="796" customWidth="1"/>
    <col min="15" max="15" width="13" style="15" customWidth="1"/>
    <col min="16" max="16" width="2.5703125" style="15" customWidth="1"/>
    <col min="17" max="17" width="13" style="15" customWidth="1"/>
    <col min="18" max="18" width="2.140625" style="15" customWidth="1"/>
    <col min="19" max="16384" width="8.5703125" style="15"/>
  </cols>
  <sheetData>
    <row r="1" spans="2:18" ht="15.75" customHeight="1" thickBot="1"/>
    <row r="2" spans="2:18" ht="15" customHeight="1">
      <c r="B2" s="150"/>
      <c r="C2" s="240"/>
      <c r="D2" s="1027" t="s">
        <v>136</v>
      </c>
      <c r="E2" s="1028"/>
      <c r="F2" s="1028"/>
      <c r="G2" s="1028"/>
      <c r="H2" s="1029"/>
      <c r="I2" s="240"/>
      <c r="J2" s="1027" t="s">
        <v>156</v>
      </c>
      <c r="K2" s="1028"/>
      <c r="L2" s="1028"/>
      <c r="M2" s="1028"/>
      <c r="N2" s="1028"/>
      <c r="O2" s="1029"/>
      <c r="P2" s="240"/>
      <c r="Q2" s="1021" t="s">
        <v>188</v>
      </c>
      <c r="R2" s="240"/>
    </row>
    <row r="3" spans="2:18" ht="18.75" customHeight="1">
      <c r="B3" s="210" t="s">
        <v>189</v>
      </c>
      <c r="C3" s="240"/>
      <c r="D3" s="91" t="s">
        <v>14</v>
      </c>
      <c r="E3" s="92" t="s">
        <v>16</v>
      </c>
      <c r="F3" s="92" t="s">
        <v>17</v>
      </c>
      <c r="G3" s="92" t="s">
        <v>18</v>
      </c>
      <c r="H3" s="241" t="s">
        <v>47</v>
      </c>
      <c r="I3" s="240"/>
      <c r="J3" s="91" t="s">
        <v>14</v>
      </c>
      <c r="K3" s="92" t="s">
        <v>16</v>
      </c>
      <c r="L3" s="92" t="s">
        <v>17</v>
      </c>
      <c r="M3" s="92" t="s">
        <v>18</v>
      </c>
      <c r="N3" s="797"/>
      <c r="O3" s="241" t="s">
        <v>47</v>
      </c>
      <c r="P3" s="240"/>
      <c r="Q3" s="91" t="s">
        <v>14</v>
      </c>
      <c r="R3" s="240"/>
    </row>
    <row r="4" spans="2:18" ht="15" customHeight="1" thickBot="1">
      <c r="B4" s="153"/>
      <c r="C4" s="240"/>
      <c r="D4" s="94"/>
      <c r="E4" s="95"/>
      <c r="F4" s="95"/>
      <c r="G4" s="95"/>
      <c r="H4" s="242"/>
      <c r="I4" s="240"/>
      <c r="J4" s="94"/>
      <c r="K4" s="95"/>
      <c r="L4" s="95"/>
      <c r="M4" s="95"/>
      <c r="N4" s="798"/>
      <c r="O4" s="242"/>
      <c r="P4" s="240"/>
      <c r="Q4" s="94"/>
      <c r="R4" s="240"/>
    </row>
    <row r="5" spans="2:18" ht="18.75" customHeight="1"/>
    <row r="6" spans="2:18" ht="15.75" customHeight="1">
      <c r="B6" s="292" t="s">
        <v>48</v>
      </c>
    </row>
    <row r="7" spans="2:18" ht="18.75" customHeight="1" thickBot="1">
      <c r="B7" s="244"/>
      <c r="G7" s="245"/>
      <c r="H7" s="390"/>
      <c r="J7" s="258"/>
      <c r="M7" s="245"/>
      <c r="N7" s="799"/>
      <c r="O7" s="245"/>
      <c r="Q7" s="258"/>
    </row>
    <row r="8" spans="2:18" ht="14.25" customHeight="1" thickBot="1">
      <c r="B8" s="159" t="s">
        <v>49</v>
      </c>
      <c r="G8" s="245"/>
      <c r="H8" s="245"/>
      <c r="M8" s="245"/>
      <c r="N8" s="799"/>
      <c r="O8" s="245"/>
    </row>
    <row r="9" spans="2:18" ht="15" customHeight="1">
      <c r="B9" s="246" t="s">
        <v>193</v>
      </c>
      <c r="C9" s="240"/>
      <c r="D9" s="247">
        <v>133</v>
      </c>
      <c r="E9" s="248">
        <v>137</v>
      </c>
      <c r="F9" s="248">
        <v>144</v>
      </c>
      <c r="G9" s="248">
        <v>154</v>
      </c>
      <c r="H9" s="250">
        <f>SUM(D9:G9)</f>
        <v>568</v>
      </c>
      <c r="I9" s="240"/>
      <c r="J9" s="247">
        <v>152</v>
      </c>
      <c r="K9" s="248">
        <v>149</v>
      </c>
      <c r="L9" s="248">
        <v>160</v>
      </c>
      <c r="M9" s="248">
        <v>108</v>
      </c>
      <c r="N9" s="800"/>
      <c r="O9" s="250">
        <f>SUM(J9:M9)</f>
        <v>569</v>
      </c>
      <c r="P9" s="240"/>
      <c r="Q9" s="247">
        <v>97</v>
      </c>
      <c r="R9" s="240"/>
    </row>
    <row r="10" spans="2:18" ht="15" customHeight="1">
      <c r="B10" s="251" t="s">
        <v>51</v>
      </c>
      <c r="C10" s="240"/>
      <c r="D10" s="253"/>
      <c r="E10" s="254"/>
      <c r="F10" s="254"/>
      <c r="G10" s="252"/>
      <c r="H10" s="255"/>
      <c r="I10" s="240"/>
      <c r="J10" s="253">
        <f>ROUND(J9/D9-1,3)</f>
        <v>0.14299999999999999</v>
      </c>
      <c r="K10" s="254">
        <f>ROUND(K9/E9-1,3)</f>
        <v>8.7999999999999995E-2</v>
      </c>
      <c r="L10" s="254">
        <f>ROUND(L9/F9-1,3)</f>
        <v>0.111</v>
      </c>
      <c r="M10" s="252">
        <f>ROUND(M9/G9-1,3)</f>
        <v>-0.29899999999999999</v>
      </c>
      <c r="N10" s="801"/>
      <c r="O10" s="255">
        <f>ROUND(O9/H9-1,3)</f>
        <v>2E-3</v>
      </c>
      <c r="P10" s="240"/>
      <c r="Q10" s="253">
        <f>ROUND(Q9/J9-1,3)</f>
        <v>-0.36199999999999999</v>
      </c>
      <c r="R10" s="240"/>
    </row>
    <row r="11" spans="2:18" ht="15" customHeight="1">
      <c r="B11" s="256" t="s">
        <v>194</v>
      </c>
      <c r="C11" s="240"/>
      <c r="D11" s="167">
        <v>159</v>
      </c>
      <c r="E11" s="168">
        <v>150</v>
      </c>
      <c r="F11" s="168">
        <v>152</v>
      </c>
      <c r="G11" s="168">
        <v>151</v>
      </c>
      <c r="H11" s="171">
        <f>SUM(D11:G11)</f>
        <v>612</v>
      </c>
      <c r="I11" s="240"/>
      <c r="J11" s="167">
        <v>142</v>
      </c>
      <c r="K11" s="168">
        <v>150</v>
      </c>
      <c r="L11" s="168">
        <v>153</v>
      </c>
      <c r="M11" s="168">
        <v>147</v>
      </c>
      <c r="N11" s="802"/>
      <c r="O11" s="171">
        <f>SUM(J11:M11)</f>
        <v>592</v>
      </c>
      <c r="P11" s="240"/>
      <c r="Q11" s="167">
        <v>139</v>
      </c>
      <c r="R11" s="240"/>
    </row>
    <row r="12" spans="2:18" ht="15" customHeight="1">
      <c r="B12" s="251" t="s">
        <v>51</v>
      </c>
      <c r="C12" s="240"/>
      <c r="D12" s="253"/>
      <c r="E12" s="254"/>
      <c r="F12" s="254"/>
      <c r="G12" s="252"/>
      <c r="H12" s="171"/>
      <c r="I12" s="240"/>
      <c r="J12" s="253">
        <f>ROUND(J11/D11-1,3)</f>
        <v>-0.107</v>
      </c>
      <c r="K12" s="254">
        <f>ROUND(K11/E11-1,3)</f>
        <v>0</v>
      </c>
      <c r="L12" s="254">
        <f>ROUND(L11/F11-1,3)</f>
        <v>7.0000000000000001E-3</v>
      </c>
      <c r="M12" s="252">
        <f>ROUND(M11/G11-1,3)</f>
        <v>-2.5999999999999999E-2</v>
      </c>
      <c r="N12" s="801"/>
      <c r="O12" s="255">
        <f>ROUND(O11/H11-1,3)</f>
        <v>-3.3000000000000002E-2</v>
      </c>
      <c r="P12" s="240"/>
      <c r="Q12" s="253">
        <f>ROUND(Q11/J11-1,3)</f>
        <v>-2.1000000000000001E-2</v>
      </c>
      <c r="R12" s="240"/>
    </row>
    <row r="13" spans="2:18" ht="15" customHeight="1">
      <c r="B13" s="257" t="s">
        <v>195</v>
      </c>
      <c r="C13" s="240"/>
      <c r="D13" s="167">
        <v>183</v>
      </c>
      <c r="E13" s="168">
        <v>182</v>
      </c>
      <c r="F13" s="168">
        <v>179</v>
      </c>
      <c r="G13" s="168">
        <v>217</v>
      </c>
      <c r="H13" s="171">
        <f>SUM(D13:G13)</f>
        <v>761</v>
      </c>
      <c r="I13" s="240"/>
      <c r="J13" s="167">
        <v>186</v>
      </c>
      <c r="K13" s="168">
        <v>178</v>
      </c>
      <c r="L13" s="168">
        <v>169</v>
      </c>
      <c r="M13" s="168">
        <v>143</v>
      </c>
      <c r="N13" s="802"/>
      <c r="O13" s="171">
        <f>SUM(J13:M13)</f>
        <v>676</v>
      </c>
      <c r="P13" s="240"/>
      <c r="Q13" s="167">
        <v>134</v>
      </c>
      <c r="R13" s="240"/>
    </row>
    <row r="14" spans="2:18" ht="15" customHeight="1">
      <c r="B14" s="251" t="s">
        <v>51</v>
      </c>
      <c r="C14" s="240"/>
      <c r="D14" s="253"/>
      <c r="E14" s="254"/>
      <c r="F14" s="254"/>
      <c r="G14" s="252"/>
      <c r="H14" s="255"/>
      <c r="I14" s="240"/>
      <c r="J14" s="253">
        <f>ROUND(J13/D13-1,3)</f>
        <v>1.6E-2</v>
      </c>
      <c r="K14" s="254">
        <f>ROUND(K13/E13-1,3)</f>
        <v>-2.1999999999999999E-2</v>
      </c>
      <c r="L14" s="254">
        <f>ROUND(L13/F13-1,3)</f>
        <v>-5.6000000000000001E-2</v>
      </c>
      <c r="M14" s="252">
        <f>ROUND(M13/G13-1,3)</f>
        <v>-0.34100000000000003</v>
      </c>
      <c r="N14" s="801"/>
      <c r="O14" s="255">
        <f>ROUND(O13/H13-1,3)</f>
        <v>-0.112</v>
      </c>
      <c r="P14" s="240"/>
      <c r="Q14" s="253">
        <f>ROUND(Q13/J13-1,3)</f>
        <v>-0.28000000000000003</v>
      </c>
      <c r="R14" s="240"/>
    </row>
    <row r="15" spans="2:18" ht="15" customHeight="1">
      <c r="B15" s="257" t="s">
        <v>168</v>
      </c>
      <c r="C15" s="240"/>
      <c r="D15" s="167">
        <v>1</v>
      </c>
      <c r="E15" s="168">
        <v>1</v>
      </c>
      <c r="F15" s="168">
        <v>1</v>
      </c>
      <c r="G15" s="168">
        <v>2</v>
      </c>
      <c r="H15" s="171">
        <f>SUM(D15:G15)</f>
        <v>5</v>
      </c>
      <c r="I15" s="240"/>
      <c r="J15" s="167">
        <v>2</v>
      </c>
      <c r="K15" s="168">
        <v>1</v>
      </c>
      <c r="L15" s="168">
        <v>1</v>
      </c>
      <c r="M15" s="168">
        <v>33</v>
      </c>
      <c r="N15" s="802"/>
      <c r="O15" s="171">
        <f>SUM(J15:M15)</f>
        <v>37</v>
      </c>
      <c r="P15" s="240"/>
      <c r="Q15" s="167">
        <v>54</v>
      </c>
      <c r="R15" s="240"/>
    </row>
    <row r="16" spans="2:18" ht="15" customHeight="1">
      <c r="B16" s="251" t="s">
        <v>51</v>
      </c>
      <c r="C16" s="240"/>
      <c r="D16" s="253"/>
      <c r="E16" s="254"/>
      <c r="F16" s="254"/>
      <c r="G16" s="252"/>
      <c r="H16" s="171"/>
      <c r="I16" s="240"/>
      <c r="J16" s="253">
        <f>ROUND(J15/D15-1,3)</f>
        <v>1</v>
      </c>
      <c r="K16" s="254">
        <f>ROUND(K15/E15-1,3)</f>
        <v>0</v>
      </c>
      <c r="L16" s="254">
        <f>ROUND(L15/F15-1,3)</f>
        <v>0</v>
      </c>
      <c r="M16" s="252">
        <f>ROUND(M15/G15-1,3)</f>
        <v>15.5</v>
      </c>
      <c r="N16" s="801"/>
      <c r="O16" s="255">
        <f>ROUND(O15/H15-1,3)</f>
        <v>6.4</v>
      </c>
      <c r="P16" s="240"/>
      <c r="Q16" s="253">
        <f>ROUND(Q15/J15-1,3)</f>
        <v>26</v>
      </c>
      <c r="R16" s="240"/>
    </row>
    <row r="17" spans="2:18" ht="15" customHeight="1">
      <c r="B17" s="256" t="s">
        <v>196</v>
      </c>
      <c r="C17" s="240"/>
      <c r="D17" s="167">
        <v>69</v>
      </c>
      <c r="E17" s="168">
        <v>77</v>
      </c>
      <c r="F17" s="168">
        <v>75</v>
      </c>
      <c r="G17" s="168">
        <v>76</v>
      </c>
      <c r="H17" s="171">
        <f>SUM(D17:G17)</f>
        <v>297</v>
      </c>
      <c r="I17" s="240"/>
      <c r="J17" s="167">
        <v>66</v>
      </c>
      <c r="K17" s="168">
        <v>71</v>
      </c>
      <c r="L17" s="168">
        <v>72</v>
      </c>
      <c r="M17" s="168">
        <v>83</v>
      </c>
      <c r="N17" s="802"/>
      <c r="O17" s="171">
        <f>SUM(J17:M17)</f>
        <v>292</v>
      </c>
      <c r="P17" s="240"/>
      <c r="Q17" s="167">
        <v>69</v>
      </c>
      <c r="R17" s="240"/>
    </row>
    <row r="18" spans="2:18" ht="15" customHeight="1">
      <c r="B18" s="251" t="s">
        <v>51</v>
      </c>
      <c r="C18" s="240"/>
      <c r="D18" s="253"/>
      <c r="E18" s="254"/>
      <c r="F18" s="254"/>
      <c r="G18" s="252"/>
      <c r="H18" s="255"/>
      <c r="I18" s="240"/>
      <c r="J18" s="253">
        <f>ROUND(J17/D17-1,3)</f>
        <v>-4.2999999999999997E-2</v>
      </c>
      <c r="K18" s="254">
        <f>ROUND(K17/E17-1,3)</f>
        <v>-7.8E-2</v>
      </c>
      <c r="L18" s="254">
        <f>ROUND(L17/F17-1,3)</f>
        <v>-0.04</v>
      </c>
      <c r="M18" s="252">
        <f>ROUND(M17/G17-1,3)</f>
        <v>9.1999999999999998E-2</v>
      </c>
      <c r="N18" s="801"/>
      <c r="O18" s="255">
        <f>ROUND(O17/H17-1,3)</f>
        <v>-1.7000000000000001E-2</v>
      </c>
      <c r="P18" s="240"/>
      <c r="Q18" s="253">
        <f>ROUND(Q17/J17-1,3)</f>
        <v>4.4999999999999998E-2</v>
      </c>
      <c r="R18" s="240"/>
    </row>
    <row r="19" spans="2:18" ht="15" customHeight="1">
      <c r="B19" s="256" t="s">
        <v>22</v>
      </c>
      <c r="C19" s="240"/>
      <c r="D19" s="167">
        <v>28</v>
      </c>
      <c r="E19" s="168">
        <v>32</v>
      </c>
      <c r="F19" s="168">
        <v>31</v>
      </c>
      <c r="G19" s="168">
        <v>27</v>
      </c>
      <c r="H19" s="171">
        <f>SUM(D19:G19)</f>
        <v>118</v>
      </c>
      <c r="I19" s="240"/>
      <c r="J19" s="167">
        <v>30</v>
      </c>
      <c r="K19" s="168">
        <v>26</v>
      </c>
      <c r="L19" s="168">
        <v>23</v>
      </c>
      <c r="M19" s="168">
        <v>29</v>
      </c>
      <c r="N19" s="802"/>
      <c r="O19" s="171">
        <f>SUM(J19:M19)</f>
        <v>108</v>
      </c>
      <c r="P19" s="240"/>
      <c r="Q19" s="167">
        <v>25</v>
      </c>
      <c r="R19" s="240"/>
    </row>
    <row r="20" spans="2:18" ht="15" customHeight="1">
      <c r="B20" s="259" t="s">
        <v>51</v>
      </c>
      <c r="C20" s="240"/>
      <c r="D20" s="260"/>
      <c r="E20" s="261"/>
      <c r="F20" s="261"/>
      <c r="G20" s="261"/>
      <c r="H20" s="262"/>
      <c r="I20" s="240"/>
      <c r="J20" s="260">
        <f>ROUND(J19/D19-1,3)</f>
        <v>7.0999999999999994E-2</v>
      </c>
      <c r="K20" s="261">
        <f>ROUND(K19/E19-1,3)</f>
        <v>-0.188</v>
      </c>
      <c r="L20" s="261">
        <f>ROUND(L19/F19-1,3)</f>
        <v>-0.25800000000000001</v>
      </c>
      <c r="M20" s="261">
        <f>ROUND(M19/G19-1,3)</f>
        <v>7.3999999999999996E-2</v>
      </c>
      <c r="N20" s="803"/>
      <c r="O20" s="262">
        <f>ROUND(O19/H19-1,3)</f>
        <v>-8.5000000000000006E-2</v>
      </c>
      <c r="P20" s="240"/>
      <c r="Q20" s="260">
        <f>ROUND(Q19/J19-1,3)</f>
        <v>-0.16700000000000001</v>
      </c>
      <c r="R20" s="240"/>
    </row>
    <row r="21" spans="2:18" ht="15" customHeight="1">
      <c r="B21" s="263" t="s">
        <v>24</v>
      </c>
      <c r="C21" s="240"/>
      <c r="D21" s="264">
        <f>SUM(D9,D13,D11,D15,D17,D19)</f>
        <v>573</v>
      </c>
      <c r="E21" s="156">
        <f>SUM(E9,E13,E11,E15,E17,E19)</f>
        <v>579</v>
      </c>
      <c r="F21" s="156">
        <f>SUM(F9,F13,F11,F15,F17,F19)</f>
        <v>582</v>
      </c>
      <c r="G21" s="156">
        <f>SUM(G9,G13,G11,G15,G17,G19)</f>
        <v>627</v>
      </c>
      <c r="H21" s="174">
        <f>SUM(D21:G21)</f>
        <v>2361</v>
      </c>
      <c r="I21" s="240"/>
      <c r="J21" s="264">
        <f>SUM(J9,J13,J11,J15,J17,J19)</f>
        <v>578</v>
      </c>
      <c r="K21" s="156">
        <f>SUM(K9,K13,K11,K15,K17,K19)</f>
        <v>575</v>
      </c>
      <c r="L21" s="156">
        <f>SUM(L9,L13,L11,L15,L17,L19)</f>
        <v>578</v>
      </c>
      <c r="M21" s="156">
        <f>SUM(M9,M13,M11,M15,M17,M19)</f>
        <v>543</v>
      </c>
      <c r="N21" s="804"/>
      <c r="O21" s="174">
        <f>SUM(J21:M21)</f>
        <v>2274</v>
      </c>
      <c r="P21" s="240"/>
      <c r="Q21" s="264">
        <f>SUM(Q9,Q13,Q11,Q15,Q17,Q19)</f>
        <v>518</v>
      </c>
      <c r="R21" s="240"/>
    </row>
    <row r="22" spans="2:18" ht="15" customHeight="1">
      <c r="B22" s="729" t="s">
        <v>51</v>
      </c>
      <c r="C22" s="240"/>
      <c r="D22" s="217"/>
      <c r="E22" s="218"/>
      <c r="F22" s="218"/>
      <c r="G22" s="168"/>
      <c r="H22" s="303"/>
      <c r="I22" s="240"/>
      <c r="J22" s="253">
        <f>ROUND(J21/D21-1,3)</f>
        <v>8.9999999999999993E-3</v>
      </c>
      <c r="K22" s="254">
        <f>ROUND(K21/E21-1,3)</f>
        <v>-7.0000000000000001E-3</v>
      </c>
      <c r="L22" s="254">
        <f>ROUND(L21/F21-1,3)</f>
        <v>-7.0000000000000001E-3</v>
      </c>
      <c r="M22" s="252">
        <f>ROUND(M21/G21-1,3)</f>
        <v>-0.13400000000000001</v>
      </c>
      <c r="N22" s="801"/>
      <c r="O22" s="255">
        <f>ROUND(O21/H21-1,3)</f>
        <v>-3.6999999999999998E-2</v>
      </c>
      <c r="P22" s="240"/>
      <c r="Q22" s="253">
        <f>ROUND(Q21/J21-1,3)</f>
        <v>-0.104</v>
      </c>
      <c r="R22" s="240"/>
    </row>
    <row r="23" spans="2:18" ht="15" customHeight="1">
      <c r="B23" s="183" t="s">
        <v>59</v>
      </c>
      <c r="C23" s="240"/>
      <c r="D23" s="217">
        <v>19</v>
      </c>
      <c r="E23" s="218">
        <v>18</v>
      </c>
      <c r="F23" s="218">
        <v>20</v>
      </c>
      <c r="G23" s="168">
        <v>23</v>
      </c>
      <c r="H23" s="303">
        <f>SUM(D23:G23)</f>
        <v>80</v>
      </c>
      <c r="I23" s="240"/>
      <c r="J23" s="217">
        <v>20</v>
      </c>
      <c r="K23" s="218">
        <v>21</v>
      </c>
      <c r="L23" s="218">
        <v>21</v>
      </c>
      <c r="M23" s="168">
        <v>32</v>
      </c>
      <c r="N23" s="802"/>
      <c r="O23" s="171">
        <f>SUM(J23:M23)</f>
        <v>94</v>
      </c>
      <c r="P23" s="240"/>
      <c r="Q23" s="167">
        <v>27</v>
      </c>
      <c r="R23" s="240"/>
    </row>
    <row r="24" spans="2:18" ht="15" customHeight="1">
      <c r="B24" s="165" t="s">
        <v>51</v>
      </c>
      <c r="C24" s="240"/>
      <c r="D24" s="217"/>
      <c r="E24" s="218"/>
      <c r="F24" s="218"/>
      <c r="G24" s="168"/>
      <c r="H24" s="303"/>
      <c r="I24" s="240"/>
      <c r="J24" s="253">
        <f>ROUND(J23/D23-1,3)</f>
        <v>5.2999999999999999E-2</v>
      </c>
      <c r="K24" s="254">
        <f>ROUND(K23/E23-1,3)</f>
        <v>0.16700000000000001</v>
      </c>
      <c r="L24" s="254">
        <f>ROUND(L23/F23-1,3)</f>
        <v>0.05</v>
      </c>
      <c r="M24" s="252">
        <f>ROUND(M23/G23-1,3)</f>
        <v>0.39100000000000001</v>
      </c>
      <c r="N24" s="801"/>
      <c r="O24" s="255">
        <f>ROUND(O23/H23-1,3)</f>
        <v>0.17499999999999999</v>
      </c>
      <c r="P24" s="240"/>
      <c r="Q24" s="253">
        <f>ROUND(Q23/J23-1,3)</f>
        <v>0.35</v>
      </c>
      <c r="R24" s="240"/>
    </row>
    <row r="25" spans="2:18" ht="15" customHeight="1">
      <c r="B25" s="183" t="s">
        <v>52</v>
      </c>
      <c r="C25" s="240"/>
      <c r="D25" s="217">
        <v>46</v>
      </c>
      <c r="E25" s="218">
        <v>43</v>
      </c>
      <c r="F25" s="218">
        <v>38</v>
      </c>
      <c r="G25" s="168">
        <v>35</v>
      </c>
      <c r="H25" s="303">
        <f>SUM(D25:G25)</f>
        <v>162</v>
      </c>
      <c r="I25" s="240"/>
      <c r="J25" s="217">
        <v>27</v>
      </c>
      <c r="K25" s="218">
        <v>18</v>
      </c>
      <c r="L25" s="218">
        <v>20</v>
      </c>
      <c r="M25" s="168">
        <v>16</v>
      </c>
      <c r="N25" s="802"/>
      <c r="O25" s="171">
        <f>SUM(J25:M25)</f>
        <v>81</v>
      </c>
      <c r="P25" s="240"/>
      <c r="Q25" s="167">
        <v>15</v>
      </c>
      <c r="R25" s="240"/>
    </row>
    <row r="26" spans="2:18" ht="15" customHeight="1" thickBot="1">
      <c r="B26" s="265" t="s">
        <v>51</v>
      </c>
      <c r="C26" s="240"/>
      <c r="D26" s="266"/>
      <c r="E26" s="267"/>
      <c r="F26" s="267"/>
      <c r="G26" s="267"/>
      <c r="H26" s="268"/>
      <c r="I26" s="240"/>
      <c r="J26" s="266">
        <f>ROUND(J25/D25-1,3)</f>
        <v>-0.41299999999999998</v>
      </c>
      <c r="K26" s="267">
        <f>ROUND(K25/E25-1,3)</f>
        <v>-0.58099999999999996</v>
      </c>
      <c r="L26" s="267">
        <f>ROUND(L25/F25-1,3)</f>
        <v>-0.47399999999999998</v>
      </c>
      <c r="M26" s="267">
        <f>ROUND(M25/G25-1,3)</f>
        <v>-0.54300000000000004</v>
      </c>
      <c r="N26" s="805"/>
      <c r="O26" s="268">
        <f>ROUND(O25/H25-1,3)</f>
        <v>-0.5</v>
      </c>
      <c r="P26" s="240"/>
      <c r="Q26" s="266">
        <f>ROUND(Q25/J25-1,3)</f>
        <v>-0.44400000000000001</v>
      </c>
      <c r="R26" s="240"/>
    </row>
    <row r="27" spans="2:18" s="269" customFormat="1" ht="12.75" customHeight="1" thickBot="1">
      <c r="D27" s="270"/>
      <c r="E27" s="270"/>
      <c r="F27" s="270"/>
      <c r="G27" s="523"/>
      <c r="H27" s="270"/>
      <c r="J27" s="270"/>
      <c r="K27" s="270"/>
      <c r="L27" s="270"/>
      <c r="M27" s="523"/>
      <c r="N27" s="806"/>
      <c r="O27" s="270"/>
      <c r="Q27" s="270"/>
    </row>
    <row r="28" spans="2:18" s="269" customFormat="1" ht="15" customHeight="1" thickBot="1">
      <c r="B28" s="128" t="s">
        <v>256</v>
      </c>
      <c r="D28" s="271"/>
      <c r="E28" s="272"/>
      <c r="F28" s="272"/>
      <c r="G28" s="272"/>
      <c r="H28" s="706"/>
      <c r="I28" s="273"/>
      <c r="J28" s="271">
        <v>4.5999999999999999E-2</v>
      </c>
      <c r="K28" s="272">
        <v>3.9E-2</v>
      </c>
      <c r="L28" s="272">
        <v>2.5999999999999999E-2</v>
      </c>
      <c r="M28" s="272">
        <v>-0.10199999999999999</v>
      </c>
      <c r="N28" s="807"/>
      <c r="O28" s="706">
        <v>-3.0000000000000001E-3</v>
      </c>
      <c r="P28" s="273"/>
      <c r="Q28" s="271">
        <v>-5.5E-2</v>
      </c>
      <c r="R28" s="273"/>
    </row>
    <row r="29" spans="2:18" s="269" customFormat="1" ht="13.5" customHeight="1" thickBot="1">
      <c r="C29" s="281"/>
      <c r="D29" s="281"/>
      <c r="E29" s="281"/>
      <c r="F29" s="281"/>
      <c r="G29" s="281"/>
      <c r="J29" s="281"/>
      <c r="K29" s="281"/>
      <c r="L29" s="281"/>
      <c r="M29" s="281"/>
      <c r="N29" s="808"/>
      <c r="Q29" s="281"/>
    </row>
    <row r="30" spans="2:18" s="269" customFormat="1" ht="15" customHeight="1">
      <c r="B30" s="276" t="s">
        <v>53</v>
      </c>
      <c r="C30" s="273"/>
      <c r="D30" s="277">
        <v>161</v>
      </c>
      <c r="E30" s="278">
        <v>172</v>
      </c>
      <c r="F30" s="278">
        <v>186</v>
      </c>
      <c r="G30" s="278">
        <v>227</v>
      </c>
      <c r="H30" s="279">
        <f>SUM(D30:G30)</f>
        <v>746</v>
      </c>
      <c r="I30" s="273"/>
      <c r="J30" s="277">
        <v>185</v>
      </c>
      <c r="K30" s="278">
        <v>175</v>
      </c>
      <c r="L30" s="278">
        <v>182</v>
      </c>
      <c r="M30" s="278">
        <v>213</v>
      </c>
      <c r="N30" s="809"/>
      <c r="O30" s="279">
        <f>SUM(J30:M30)</f>
        <v>755</v>
      </c>
      <c r="P30" s="273"/>
      <c r="Q30" s="277">
        <v>199</v>
      </c>
      <c r="R30" s="273"/>
    </row>
    <row r="31" spans="2:18" s="269" customFormat="1" ht="15" customHeight="1" thickBot="1">
      <c r="B31" s="280" t="s">
        <v>51</v>
      </c>
      <c r="C31" s="273"/>
      <c r="D31" s="271"/>
      <c r="E31" s="272"/>
      <c r="F31" s="272"/>
      <c r="G31" s="129"/>
      <c r="H31" s="131"/>
      <c r="I31" s="273"/>
      <c r="J31" s="271">
        <f>ROUND(J30/D30-1,3)</f>
        <v>0.14899999999999999</v>
      </c>
      <c r="K31" s="272">
        <f>ROUND(K30/E30-1,3)</f>
        <v>1.7000000000000001E-2</v>
      </c>
      <c r="L31" s="272">
        <f>ROUND(L30/F30-1,3)</f>
        <v>-2.1999999999999999E-2</v>
      </c>
      <c r="M31" s="129">
        <f>ROUND(M30/G30-1,3)</f>
        <v>-6.2E-2</v>
      </c>
      <c r="N31" s="810"/>
      <c r="O31" s="131">
        <f>ROUND(O30/H30-1,3)</f>
        <v>1.2E-2</v>
      </c>
      <c r="P31" s="273"/>
      <c r="Q31" s="271">
        <f>ROUND(Q30/J30-1,3)</f>
        <v>7.5999999999999998E-2</v>
      </c>
      <c r="R31" s="273"/>
    </row>
    <row r="32" spans="2:18" s="269" customFormat="1" ht="15.75" thickBot="1">
      <c r="B32" s="282"/>
      <c r="F32" s="274"/>
      <c r="G32" s="274"/>
      <c r="L32" s="274"/>
      <c r="M32" s="274"/>
      <c r="N32" s="811"/>
      <c r="P32" s="275"/>
      <c r="Q32" s="270"/>
    </row>
    <row r="33" spans="2:19" s="269" customFormat="1" ht="18" thickBot="1">
      <c r="B33" s="128" t="s">
        <v>253</v>
      </c>
      <c r="D33" s="883"/>
      <c r="E33" s="884"/>
      <c r="F33" s="884"/>
      <c r="G33" s="884"/>
      <c r="H33" s="885"/>
      <c r="I33" s="881"/>
      <c r="J33" s="883"/>
      <c r="K33" s="884"/>
      <c r="L33" s="884"/>
      <c r="M33" s="884"/>
      <c r="N33" s="886"/>
      <c r="O33" s="885"/>
      <c r="P33" s="881"/>
      <c r="Q33" s="880">
        <v>-0.14000000000000001</v>
      </c>
      <c r="R33" s="881"/>
      <c r="S33" s="882"/>
    </row>
    <row r="34" spans="2:19" s="269" customFormat="1" ht="15.75" thickBot="1">
      <c r="B34" s="282"/>
      <c r="F34" s="274"/>
      <c r="G34" s="274"/>
      <c r="L34" s="274"/>
      <c r="M34" s="274"/>
      <c r="N34" s="811"/>
      <c r="P34" s="275"/>
    </row>
    <row r="35" spans="2:19" s="269" customFormat="1" ht="15" customHeight="1">
      <c r="B35" s="276" t="s">
        <v>102</v>
      </c>
      <c r="C35" s="273"/>
      <c r="D35" s="277">
        <v>97</v>
      </c>
      <c r="E35" s="278">
        <v>110</v>
      </c>
      <c r="F35" s="278">
        <v>125</v>
      </c>
      <c r="G35" s="278">
        <v>169</v>
      </c>
      <c r="H35" s="279">
        <f>SUM(D35:G35)</f>
        <v>501</v>
      </c>
      <c r="I35" s="273"/>
      <c r="J35" s="277">
        <v>119</v>
      </c>
      <c r="K35" s="278">
        <v>112</v>
      </c>
      <c r="L35" s="278">
        <v>125</v>
      </c>
      <c r="M35" s="278">
        <v>146</v>
      </c>
      <c r="N35" s="809"/>
      <c r="O35" s="279">
        <f>SUM(J35:M35)</f>
        <v>502</v>
      </c>
      <c r="P35" s="273"/>
      <c r="Q35" s="277">
        <v>123</v>
      </c>
      <c r="R35" s="273"/>
    </row>
    <row r="36" spans="2:19" s="269" customFormat="1" ht="15" customHeight="1" thickBot="1">
      <c r="B36" s="280" t="s">
        <v>51</v>
      </c>
      <c r="C36" s="273"/>
      <c r="D36" s="271"/>
      <c r="E36" s="272"/>
      <c r="F36" s="272"/>
      <c r="G36" s="129"/>
      <c r="H36" s="131"/>
      <c r="I36" s="273"/>
      <c r="J36" s="271">
        <f>ROUND(J35/D35-1,3)</f>
        <v>0.22700000000000001</v>
      </c>
      <c r="K36" s="272">
        <f>ROUND(K35/E35-1,3)</f>
        <v>1.7999999999999999E-2</v>
      </c>
      <c r="L36" s="272">
        <f>ROUND(L35/F35-1,3)</f>
        <v>0</v>
      </c>
      <c r="M36" s="129">
        <f>ROUND(M35/G35-1,3)</f>
        <v>-0.13600000000000001</v>
      </c>
      <c r="N36" s="810"/>
      <c r="O36" s="131">
        <f>ROUND(O35/H35-1,3)</f>
        <v>2E-3</v>
      </c>
      <c r="P36" s="273"/>
      <c r="Q36" s="271">
        <f>ROUND(Q35/J35-1,3)</f>
        <v>3.4000000000000002E-2</v>
      </c>
      <c r="R36" s="273"/>
    </row>
    <row r="37" spans="2:19" s="269" customFormat="1" ht="15.75" thickBot="1">
      <c r="B37" s="282"/>
      <c r="D37" s="283"/>
      <c r="E37" s="283"/>
      <c r="F37" s="283"/>
      <c r="G37" s="283"/>
      <c r="H37" s="283"/>
      <c r="J37" s="283"/>
      <c r="K37" s="283"/>
      <c r="L37" s="283"/>
      <c r="M37" s="283"/>
      <c r="N37" s="812"/>
      <c r="O37" s="283"/>
      <c r="Q37" s="283"/>
    </row>
    <row r="38" spans="2:19" s="269" customFormat="1" ht="15" customHeight="1">
      <c r="B38" s="276" t="s">
        <v>54</v>
      </c>
      <c r="C38" s="273"/>
      <c r="D38" s="277">
        <v>56</v>
      </c>
      <c r="E38" s="278">
        <v>58</v>
      </c>
      <c r="F38" s="278">
        <v>67</v>
      </c>
      <c r="G38" s="278">
        <v>113</v>
      </c>
      <c r="H38" s="279">
        <f>SUM(D38:G38)</f>
        <v>294</v>
      </c>
      <c r="I38" s="273"/>
      <c r="J38" s="277">
        <v>56</v>
      </c>
      <c r="K38" s="278">
        <v>53</v>
      </c>
      <c r="L38" s="278">
        <v>45</v>
      </c>
      <c r="M38" s="278">
        <v>55</v>
      </c>
      <c r="N38" s="809"/>
      <c r="O38" s="279">
        <f>SUM(J38:M38)</f>
        <v>209</v>
      </c>
      <c r="P38" s="273"/>
      <c r="Q38" s="277">
        <v>50</v>
      </c>
      <c r="R38" s="273"/>
    </row>
    <row r="39" spans="2:19" s="269" customFormat="1" ht="15" customHeight="1" thickBot="1">
      <c r="B39" s="280" t="s">
        <v>51</v>
      </c>
      <c r="C39" s="273"/>
      <c r="D39" s="271"/>
      <c r="E39" s="272"/>
      <c r="F39" s="272"/>
      <c r="G39" s="129"/>
      <c r="H39" s="131"/>
      <c r="I39" s="273"/>
      <c r="J39" s="271">
        <f>ROUND(J38/D38-1,3)</f>
        <v>0</v>
      </c>
      <c r="K39" s="272">
        <f>ROUND(K38/E38-1,3)</f>
        <v>-8.5999999999999993E-2</v>
      </c>
      <c r="L39" s="272">
        <f>ROUND(L38/F38-1,3)</f>
        <v>-0.32800000000000001</v>
      </c>
      <c r="M39" s="129">
        <f>ROUND(M38/G38-1,3)</f>
        <v>-0.51300000000000001</v>
      </c>
      <c r="N39" s="810"/>
      <c r="O39" s="131">
        <f>ROUND(O38/H38-1,3)</f>
        <v>-0.28899999999999998</v>
      </c>
      <c r="P39" s="273"/>
      <c r="Q39" s="271">
        <f>ROUND(Q38/J38-1,3)</f>
        <v>-0.107</v>
      </c>
      <c r="R39" s="273"/>
    </row>
    <row r="40" spans="2:19" s="269" customFormat="1" ht="15.75" thickBot="1">
      <c r="B40" s="282"/>
      <c r="D40" s="283"/>
      <c r="E40" s="283"/>
      <c r="F40" s="283"/>
      <c r="G40" s="283"/>
      <c r="H40" s="283"/>
      <c r="J40" s="283"/>
      <c r="K40" s="283"/>
      <c r="L40" s="283"/>
      <c r="M40" s="283"/>
      <c r="N40" s="812"/>
      <c r="O40" s="283"/>
      <c r="Q40" s="283"/>
    </row>
    <row r="41" spans="2:19" s="269" customFormat="1" ht="15" customHeight="1">
      <c r="B41" s="276" t="s">
        <v>55</v>
      </c>
      <c r="C41" s="273"/>
      <c r="D41" s="284">
        <v>42</v>
      </c>
      <c r="E41" s="285">
        <v>115</v>
      </c>
      <c r="F41" s="285">
        <v>137</v>
      </c>
      <c r="G41" s="285">
        <v>122</v>
      </c>
      <c r="H41" s="279">
        <f>SUM(D41:G41)</f>
        <v>416</v>
      </c>
      <c r="I41" s="273"/>
      <c r="J41" s="284">
        <v>111</v>
      </c>
      <c r="K41" s="285">
        <v>108</v>
      </c>
      <c r="L41" s="285">
        <v>166</v>
      </c>
      <c r="M41" s="285">
        <v>151</v>
      </c>
      <c r="N41" s="813"/>
      <c r="O41" s="279">
        <f>SUM(J41:M41)</f>
        <v>536</v>
      </c>
      <c r="P41" s="273"/>
      <c r="Q41" s="277">
        <v>134</v>
      </c>
      <c r="R41" s="273"/>
    </row>
    <row r="42" spans="2:19" s="269" customFormat="1" ht="15" customHeight="1" thickBot="1">
      <c r="B42" s="280" t="s">
        <v>51</v>
      </c>
      <c r="C42" s="273"/>
      <c r="D42" s="271"/>
      <c r="E42" s="272"/>
      <c r="F42" s="272"/>
      <c r="G42" s="129"/>
      <c r="H42" s="131"/>
      <c r="I42" s="273"/>
      <c r="J42" s="271">
        <f>ROUND(J41/D41-1,3)</f>
        <v>1.643</v>
      </c>
      <c r="K42" s="272">
        <f>ROUND(K41/E41-1,3)</f>
        <v>-6.0999999999999999E-2</v>
      </c>
      <c r="L42" s="272">
        <f>ROUND(L41/F41-1,3)</f>
        <v>0.21199999999999999</v>
      </c>
      <c r="M42" s="129">
        <f>ROUND(M41/G41-1,3)</f>
        <v>0.23799999999999999</v>
      </c>
      <c r="N42" s="810"/>
      <c r="O42" s="131">
        <f>ROUND(O41/H41-1,3)</f>
        <v>0.28799999999999998</v>
      </c>
      <c r="P42" s="273"/>
      <c r="Q42" s="271">
        <f>ROUND(Q41/J41-1,3)</f>
        <v>0.20699999999999999</v>
      </c>
      <c r="R42" s="273"/>
    </row>
    <row r="43" spans="2:19" ht="16.5" customHeight="1">
      <c r="F43" s="245"/>
      <c r="G43" s="245"/>
      <c r="L43" s="245"/>
      <c r="M43" s="245"/>
      <c r="N43" s="799"/>
    </row>
    <row r="44" spans="2:19" ht="15.75" customHeight="1">
      <c r="B44" s="292" t="s">
        <v>56</v>
      </c>
      <c r="F44" s="245"/>
      <c r="G44" s="245"/>
      <c r="H44" s="245"/>
      <c r="L44" s="245"/>
      <c r="M44" s="245"/>
      <c r="N44" s="799"/>
      <c r="O44" s="245"/>
    </row>
    <row r="45" spans="2:19" ht="12.75" customHeight="1" thickBot="1">
      <c r="F45" s="245"/>
      <c r="G45" s="286"/>
      <c r="L45" s="245"/>
      <c r="M45" s="286"/>
      <c r="N45" s="814"/>
    </row>
    <row r="46" spans="2:19" ht="15" customHeight="1">
      <c r="B46" s="234" t="s">
        <v>57</v>
      </c>
      <c r="C46" s="240"/>
      <c r="D46" s="287">
        <v>262</v>
      </c>
      <c r="E46" s="288">
        <v>245</v>
      </c>
      <c r="F46" s="288">
        <v>433</v>
      </c>
      <c r="G46" s="285">
        <v>947</v>
      </c>
      <c r="H46" s="279">
        <f>SUM(D46:G46)</f>
        <v>1887</v>
      </c>
      <c r="I46" s="273"/>
      <c r="J46" s="287">
        <v>335.589</v>
      </c>
      <c r="K46" s="288">
        <v>344.59399999999999</v>
      </c>
      <c r="L46" s="288">
        <v>340.80399999999997</v>
      </c>
      <c r="M46" s="285">
        <v>399.69499999999999</v>
      </c>
      <c r="N46" s="813"/>
      <c r="O46" s="279">
        <f>SUM(J46:M46)</f>
        <v>1420.682</v>
      </c>
      <c r="P46" s="273"/>
      <c r="Q46" s="287">
        <v>312</v>
      </c>
      <c r="R46" s="240"/>
    </row>
    <row r="47" spans="2:19" s="269" customFormat="1" ht="15" customHeight="1" thickBot="1">
      <c r="B47" s="280" t="s">
        <v>51</v>
      </c>
      <c r="C47" s="273"/>
      <c r="D47" s="289"/>
      <c r="E47" s="290"/>
      <c r="F47" s="290"/>
      <c r="G47" s="129"/>
      <c r="H47" s="131"/>
      <c r="I47" s="273"/>
      <c r="J47" s="289">
        <f>ROUND(J46/D46-1,3)</f>
        <v>0.28100000000000003</v>
      </c>
      <c r="K47" s="290">
        <f>ROUND(K46/E46-1,3)</f>
        <v>0.40699999999999997</v>
      </c>
      <c r="L47" s="290">
        <f>ROUND(L46/F46-1,3)</f>
        <v>-0.21299999999999999</v>
      </c>
      <c r="M47" s="129">
        <f>ROUND(M46/G46-1,3)</f>
        <v>-0.57799999999999996</v>
      </c>
      <c r="N47" s="810"/>
      <c r="O47" s="131">
        <f>ROUND(O46/H46-1,3)</f>
        <v>-0.247</v>
      </c>
      <c r="P47" s="273"/>
      <c r="Q47" s="289">
        <f>ROUND(Q46/J46-1,3)</f>
        <v>-7.0000000000000007E-2</v>
      </c>
      <c r="R47" s="273"/>
    </row>
    <row r="48" spans="2:19" ht="15.75" thickBot="1"/>
    <row r="49" spans="2:18">
      <c r="B49" s="234" t="s">
        <v>215</v>
      </c>
      <c r="D49" s="784">
        <v>26.471</v>
      </c>
      <c r="E49" s="773">
        <v>28.157</v>
      </c>
      <c r="F49" s="773">
        <v>30.06</v>
      </c>
      <c r="G49" s="774">
        <v>31.669</v>
      </c>
      <c r="H49" s="775"/>
      <c r="I49" s="776"/>
      <c r="J49" s="772">
        <v>33.554000000000002</v>
      </c>
      <c r="K49" s="773">
        <v>35.463999999999999</v>
      </c>
      <c r="L49" s="773">
        <v>37.475999999999999</v>
      </c>
      <c r="M49" s="773">
        <v>38.469000000000001</v>
      </c>
      <c r="N49" s="815"/>
      <c r="O49" s="776"/>
      <c r="P49" s="776"/>
      <c r="Q49" s="777">
        <v>40.277000000000001</v>
      </c>
      <c r="R49" s="273"/>
    </row>
    <row r="50" spans="2:18" ht="18" thickBot="1">
      <c r="B50" s="280" t="s">
        <v>125</v>
      </c>
      <c r="D50" s="778"/>
      <c r="E50" s="779">
        <f>+E49-D49</f>
        <v>1.6859999999999999</v>
      </c>
      <c r="F50" s="779">
        <f>+F49-E49</f>
        <v>1.9029999999999987</v>
      </c>
      <c r="G50" s="780">
        <f>+G49-F49</f>
        <v>1.6090000000000018</v>
      </c>
      <c r="H50" s="781"/>
      <c r="I50" s="782"/>
      <c r="J50" s="778">
        <f>+J49-G49</f>
        <v>1.8850000000000016</v>
      </c>
      <c r="K50" s="779">
        <f>+K49-J49</f>
        <v>1.9099999999999966</v>
      </c>
      <c r="L50" s="779">
        <f>+L49-K49</f>
        <v>2.0120000000000005</v>
      </c>
      <c r="M50" s="779">
        <v>1.554</v>
      </c>
      <c r="N50" s="816">
        <v>2</v>
      </c>
      <c r="O50" s="783"/>
      <c r="P50" s="783"/>
      <c r="Q50" s="778">
        <f>+Q49-M49</f>
        <v>1.8079999999999998</v>
      </c>
      <c r="R50" s="273"/>
    </row>
    <row r="51" spans="2:18">
      <c r="G51" s="699"/>
      <c r="H51" s="699"/>
      <c r="I51" s="699"/>
      <c r="J51" s="699"/>
      <c r="K51" s="699"/>
      <c r="L51" s="699"/>
      <c r="M51" s="699"/>
      <c r="N51" s="817"/>
      <c r="O51" s="699"/>
      <c r="P51" s="699"/>
      <c r="Q51" s="699"/>
    </row>
    <row r="52" spans="2:18">
      <c r="B52" s="97" t="s">
        <v>267</v>
      </c>
      <c r="Q52" s="433"/>
    </row>
    <row r="53" spans="2:18" ht="17.25">
      <c r="B53" s="17" t="s">
        <v>255</v>
      </c>
    </row>
    <row r="54" spans="2:18" ht="17.25">
      <c r="B54" s="15" t="s">
        <v>262</v>
      </c>
    </row>
  </sheetData>
  <mergeCells count="2">
    <mergeCell ref="D2:H2"/>
    <mergeCell ref="J2:O2"/>
  </mergeCells>
  <pageMargins left="0.70866141732283472" right="0.70866141732283472" top="0.51181102362204722" bottom="0.51181102362204722" header="0.31496062992125984" footer="0.31496062992125984"/>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0066"/>
    <pageSetUpPr fitToPage="1"/>
  </sheetPr>
  <dimension ref="B1:Q56"/>
  <sheetViews>
    <sheetView showGridLines="0" zoomScale="80" zoomScaleNormal="80" zoomScaleSheetLayoutView="80" workbookViewId="0">
      <pane xSplit="3" ySplit="5" topLeftCell="D6" activePane="bottomRight" state="frozen"/>
      <selection pane="topRight"/>
      <selection pane="bottomLeft"/>
      <selection pane="bottomRight"/>
    </sheetView>
  </sheetViews>
  <sheetFormatPr defaultColWidth="8.5703125" defaultRowHeight="15"/>
  <cols>
    <col min="1" max="1" width="1" style="97" customWidth="1"/>
    <col min="2" max="2" width="58.42578125" style="97" customWidth="1"/>
    <col min="3" max="3" width="2.5703125" style="97" customWidth="1"/>
    <col min="4" max="8" width="13" style="97" customWidth="1"/>
    <col min="9" max="9" width="2.42578125" style="97" customWidth="1"/>
    <col min="10" max="14" width="13" style="97" customWidth="1"/>
    <col min="15" max="15" width="1.5703125" style="97" customWidth="1"/>
    <col min="16" max="16" width="13" style="97" customWidth="1"/>
    <col min="17" max="17" width="2" style="97" customWidth="1"/>
    <col min="18" max="16384" width="8.5703125" style="97"/>
  </cols>
  <sheetData>
    <row r="1" spans="2:17" ht="15.75" customHeight="1" thickBot="1"/>
    <row r="2" spans="2:17" ht="15" customHeight="1">
      <c r="B2" s="150"/>
      <c r="C2" s="90"/>
      <c r="D2" s="1027" t="s">
        <v>136</v>
      </c>
      <c r="E2" s="1028"/>
      <c r="F2" s="1028"/>
      <c r="G2" s="1028"/>
      <c r="H2" s="1029"/>
      <c r="I2" s="90"/>
      <c r="J2" s="1027" t="s">
        <v>156</v>
      </c>
      <c r="K2" s="1028"/>
      <c r="L2" s="1028"/>
      <c r="M2" s="1028"/>
      <c r="N2" s="1029"/>
      <c r="O2" s="90"/>
      <c r="P2" s="942" t="s">
        <v>188</v>
      </c>
      <c r="Q2" s="90"/>
    </row>
    <row r="3" spans="2:17" ht="18.75" customHeight="1">
      <c r="B3" s="210" t="s">
        <v>170</v>
      </c>
      <c r="C3" s="90"/>
      <c r="D3" s="91" t="s">
        <v>14</v>
      </c>
      <c r="E3" s="92" t="s">
        <v>16</v>
      </c>
      <c r="F3" s="92" t="s">
        <v>17</v>
      </c>
      <c r="G3" s="92" t="s">
        <v>18</v>
      </c>
      <c r="H3" s="241" t="s">
        <v>47</v>
      </c>
      <c r="I3" s="90"/>
      <c r="J3" s="91" t="s">
        <v>14</v>
      </c>
      <c r="K3" s="92" t="s">
        <v>16</v>
      </c>
      <c r="L3" s="92" t="s">
        <v>17</v>
      </c>
      <c r="M3" s="92" t="s">
        <v>18</v>
      </c>
      <c r="N3" s="241" t="s">
        <v>47</v>
      </c>
      <c r="O3" s="90"/>
      <c r="P3" s="91" t="s">
        <v>14</v>
      </c>
      <c r="Q3" s="90"/>
    </row>
    <row r="4" spans="2:17" ht="15" customHeight="1" thickBot="1">
      <c r="B4" s="153"/>
      <c r="C4" s="90"/>
      <c r="D4" s="94"/>
      <c r="E4" s="95"/>
      <c r="F4" s="95"/>
      <c r="G4" s="95"/>
      <c r="H4" s="242"/>
      <c r="I4" s="90"/>
      <c r="J4" s="94"/>
      <c r="K4" s="95"/>
      <c r="L4" s="95"/>
      <c r="M4" s="95"/>
      <c r="N4" s="242"/>
      <c r="O4" s="90"/>
      <c r="P4" s="94"/>
      <c r="Q4" s="90"/>
    </row>
    <row r="5" spans="2:17" ht="18.75" customHeight="1">
      <c r="B5" s="151"/>
    </row>
    <row r="6" spans="2:17" s="151" customFormat="1" ht="18.75">
      <c r="B6" s="330" t="s">
        <v>48</v>
      </c>
    </row>
    <row r="7" spans="2:17" s="151" customFormat="1" ht="18.75" customHeight="1" thickBot="1">
      <c r="B7" s="293"/>
      <c r="C7" s="324"/>
      <c r="D7" s="324"/>
      <c r="E7" s="324"/>
      <c r="F7" s="324"/>
      <c r="G7" s="324"/>
      <c r="H7" s="324"/>
      <c r="J7" s="324"/>
      <c r="K7" s="324"/>
      <c r="L7" s="324"/>
      <c r="M7" s="324"/>
      <c r="N7" s="324"/>
      <c r="P7" s="324"/>
    </row>
    <row r="8" spans="2:17" s="15" customFormat="1" ht="15" customHeight="1" thickBot="1">
      <c r="B8" s="159" t="s">
        <v>49</v>
      </c>
    </row>
    <row r="9" spans="2:17" ht="15" customHeight="1">
      <c r="B9" s="294" t="s">
        <v>61</v>
      </c>
      <c r="C9" s="90"/>
      <c r="D9" s="161">
        <v>509</v>
      </c>
      <c r="E9" s="162">
        <v>497</v>
      </c>
      <c r="F9" s="162">
        <v>497</v>
      </c>
      <c r="G9" s="162">
        <v>493</v>
      </c>
      <c r="H9" s="164">
        <f>D9+E9+F9+G9</f>
        <v>1996</v>
      </c>
      <c r="I9" s="90"/>
      <c r="J9" s="161">
        <v>483</v>
      </c>
      <c r="K9" s="162">
        <v>480</v>
      </c>
      <c r="L9" s="162">
        <v>478</v>
      </c>
      <c r="M9" s="162">
        <v>474</v>
      </c>
      <c r="N9" s="164">
        <f>J9+K9+L9+M9</f>
        <v>1915</v>
      </c>
      <c r="O9" s="90"/>
      <c r="P9" s="161">
        <v>461</v>
      </c>
      <c r="Q9" s="90"/>
    </row>
    <row r="10" spans="2:17" ht="15" customHeight="1">
      <c r="B10" s="295" t="s">
        <v>51</v>
      </c>
      <c r="C10" s="90"/>
      <c r="D10" s="253"/>
      <c r="E10" s="254"/>
      <c r="F10" s="254"/>
      <c r="G10" s="254"/>
      <c r="H10" s="296"/>
      <c r="I10" s="90"/>
      <c r="J10" s="253">
        <f>ROUND(J9/D9-1,3)</f>
        <v>-5.0999999999999997E-2</v>
      </c>
      <c r="K10" s="254">
        <f>ROUND(K9/E9-1,3)</f>
        <v>-3.4000000000000002E-2</v>
      </c>
      <c r="L10" s="254">
        <f>ROUND(L9/F9-1,3)</f>
        <v>-3.7999999999999999E-2</v>
      </c>
      <c r="M10" s="254">
        <f>ROUND(M9/G9-1,3)</f>
        <v>-3.9E-2</v>
      </c>
      <c r="N10" s="296">
        <f>ROUND(N9/H9-1,3)</f>
        <v>-4.1000000000000002E-2</v>
      </c>
      <c r="O10" s="90"/>
      <c r="P10" s="253">
        <f>ROUND(P9/J9-1,3)</f>
        <v>-4.5999999999999999E-2</v>
      </c>
      <c r="Q10" s="90"/>
    </row>
    <row r="11" spans="2:17" ht="15" customHeight="1">
      <c r="B11" s="256" t="s">
        <v>62</v>
      </c>
      <c r="C11" s="90"/>
      <c r="D11" s="167">
        <v>296</v>
      </c>
      <c r="E11" s="168">
        <v>294</v>
      </c>
      <c r="F11" s="168">
        <v>298</v>
      </c>
      <c r="G11" s="168">
        <v>292</v>
      </c>
      <c r="H11" s="171">
        <f>D11+E11+F11+G11</f>
        <v>1180</v>
      </c>
      <c r="I11" s="90"/>
      <c r="J11" s="167">
        <v>298</v>
      </c>
      <c r="K11" s="168">
        <v>297</v>
      </c>
      <c r="L11" s="168">
        <v>309</v>
      </c>
      <c r="M11" s="168">
        <v>299</v>
      </c>
      <c r="N11" s="171">
        <f>J11+K11+L11+M11</f>
        <v>1203</v>
      </c>
      <c r="O11" s="90"/>
      <c r="P11" s="167">
        <v>289</v>
      </c>
      <c r="Q11" s="90"/>
    </row>
    <row r="12" spans="2:17" ht="15" customHeight="1">
      <c r="B12" s="295" t="s">
        <v>51</v>
      </c>
      <c r="C12" s="90"/>
      <c r="D12" s="253"/>
      <c r="E12" s="254"/>
      <c r="F12" s="254"/>
      <c r="G12" s="254"/>
      <c r="H12" s="296"/>
      <c r="I12" s="90"/>
      <c r="J12" s="253">
        <f>ROUND(J11/D11-1,3)</f>
        <v>7.0000000000000001E-3</v>
      </c>
      <c r="K12" s="254">
        <f>ROUND(K11/E11-1,3)</f>
        <v>0.01</v>
      </c>
      <c r="L12" s="254">
        <f>ROUND(L11/F11-1,3)</f>
        <v>3.6999999999999998E-2</v>
      </c>
      <c r="M12" s="254">
        <f>ROUND(M11/G11-1,3)</f>
        <v>2.4E-2</v>
      </c>
      <c r="N12" s="296">
        <f>ROUND(N11/H11-1,3)</f>
        <v>1.9E-2</v>
      </c>
      <c r="O12" s="90"/>
      <c r="P12" s="253">
        <f>ROUND(P11/J11-1,3)</f>
        <v>-0.03</v>
      </c>
      <c r="Q12" s="90"/>
    </row>
    <row r="13" spans="2:17" ht="15" customHeight="1">
      <c r="B13" s="256" t="s">
        <v>63</v>
      </c>
      <c r="C13" s="90"/>
      <c r="D13" s="167">
        <v>222</v>
      </c>
      <c r="E13" s="168">
        <v>218</v>
      </c>
      <c r="F13" s="168">
        <v>224</v>
      </c>
      <c r="G13" s="168">
        <v>227</v>
      </c>
      <c r="H13" s="171">
        <f>D13+E13+F13+G13</f>
        <v>891</v>
      </c>
      <c r="I13" s="90"/>
      <c r="J13" s="167">
        <v>220</v>
      </c>
      <c r="K13" s="168">
        <v>227</v>
      </c>
      <c r="L13" s="168">
        <v>225</v>
      </c>
      <c r="M13" s="168">
        <v>228</v>
      </c>
      <c r="N13" s="171">
        <f>J13+K13+L13+M13</f>
        <v>900</v>
      </c>
      <c r="O13" s="90"/>
      <c r="P13" s="167">
        <v>199</v>
      </c>
      <c r="Q13" s="90"/>
    </row>
    <row r="14" spans="2:17" ht="15" customHeight="1">
      <c r="B14" s="295" t="s">
        <v>51</v>
      </c>
      <c r="C14" s="90"/>
      <c r="D14" s="253"/>
      <c r="E14" s="254"/>
      <c r="F14" s="254"/>
      <c r="G14" s="254"/>
      <c r="H14" s="296"/>
      <c r="I14" s="90"/>
      <c r="J14" s="253">
        <f>ROUND(J13/D13-1,3)</f>
        <v>-8.9999999999999993E-3</v>
      </c>
      <c r="K14" s="254">
        <f>ROUND(K13/E13-1,3)</f>
        <v>4.1000000000000002E-2</v>
      </c>
      <c r="L14" s="254">
        <f>ROUND(L13/F13-1,3)</f>
        <v>4.0000000000000001E-3</v>
      </c>
      <c r="M14" s="254">
        <f>ROUND(M13/G13-1,3)</f>
        <v>4.0000000000000001E-3</v>
      </c>
      <c r="N14" s="296">
        <f>ROUND(N13/H13-1,3)</f>
        <v>0.01</v>
      </c>
      <c r="O14" s="90"/>
      <c r="P14" s="253">
        <f>ROUND(P13/J13-1,3)</f>
        <v>-9.5000000000000001E-2</v>
      </c>
      <c r="Q14" s="90"/>
    </row>
    <row r="15" spans="2:17" ht="15" customHeight="1">
      <c r="B15" s="256" t="s">
        <v>97</v>
      </c>
      <c r="C15" s="90"/>
      <c r="D15" s="167">
        <v>104</v>
      </c>
      <c r="E15" s="168">
        <v>119</v>
      </c>
      <c r="F15" s="168">
        <v>124</v>
      </c>
      <c r="G15" s="168">
        <v>140</v>
      </c>
      <c r="H15" s="171">
        <f>D15+E15+F15+G15</f>
        <v>487</v>
      </c>
      <c r="I15" s="90"/>
      <c r="J15" s="167">
        <v>148</v>
      </c>
      <c r="K15" s="168">
        <v>164</v>
      </c>
      <c r="L15" s="168">
        <v>180</v>
      </c>
      <c r="M15" s="168">
        <v>185</v>
      </c>
      <c r="N15" s="171">
        <f>J15+K15+L15+M15</f>
        <v>677</v>
      </c>
      <c r="O15" s="90"/>
      <c r="P15" s="167">
        <v>197</v>
      </c>
      <c r="Q15" s="90"/>
    </row>
    <row r="16" spans="2:17" ht="15" customHeight="1">
      <c r="B16" s="295" t="s">
        <v>51</v>
      </c>
      <c r="C16" s="90"/>
      <c r="D16" s="253"/>
      <c r="E16" s="254"/>
      <c r="F16" s="254"/>
      <c r="G16" s="254"/>
      <c r="H16" s="296"/>
      <c r="I16" s="90"/>
      <c r="J16" s="253">
        <f>ROUND(J15/D15-1,3)</f>
        <v>0.42299999999999999</v>
      </c>
      <c r="K16" s="254">
        <f>ROUND(K15/E15-1,3)</f>
        <v>0.378</v>
      </c>
      <c r="L16" s="254">
        <f>ROUND(L15/F15-1,3)</f>
        <v>0.45200000000000001</v>
      </c>
      <c r="M16" s="254">
        <f>ROUND(M15/G15-1,3)</f>
        <v>0.32100000000000001</v>
      </c>
      <c r="N16" s="296">
        <f>ROUND(N15/H15-1,3)</f>
        <v>0.39</v>
      </c>
      <c r="O16" s="90"/>
      <c r="P16" s="253">
        <f>ROUND(P15/J15-1,3)</f>
        <v>0.33100000000000002</v>
      </c>
      <c r="Q16" s="90"/>
    </row>
    <row r="17" spans="2:17" ht="15" customHeight="1">
      <c r="B17" s="256" t="s">
        <v>22</v>
      </c>
      <c r="C17" s="90"/>
      <c r="D17" s="167">
        <v>114</v>
      </c>
      <c r="E17" s="168">
        <v>117</v>
      </c>
      <c r="F17" s="168">
        <v>112</v>
      </c>
      <c r="G17" s="168">
        <v>114</v>
      </c>
      <c r="H17" s="171">
        <f>D17+E17+F17+G17</f>
        <v>457</v>
      </c>
      <c r="I17" s="90"/>
      <c r="J17" s="167">
        <v>100</v>
      </c>
      <c r="K17" s="168">
        <v>99</v>
      </c>
      <c r="L17" s="168">
        <v>102</v>
      </c>
      <c r="M17" s="168">
        <v>104</v>
      </c>
      <c r="N17" s="171">
        <f>J17+K17+L17+M17</f>
        <v>405</v>
      </c>
      <c r="O17" s="90"/>
      <c r="P17" s="167">
        <v>106</v>
      </c>
      <c r="Q17" s="90"/>
    </row>
    <row r="18" spans="2:17" ht="15" customHeight="1">
      <c r="B18" s="295" t="s">
        <v>51</v>
      </c>
      <c r="C18" s="90"/>
      <c r="D18" s="297"/>
      <c r="E18" s="299"/>
      <c r="F18" s="299"/>
      <c r="G18" s="298"/>
      <c r="H18" s="300"/>
      <c r="I18" s="90"/>
      <c r="J18" s="297">
        <f>ROUND(J17/D17-1,3)</f>
        <v>-0.123</v>
      </c>
      <c r="K18" s="299">
        <f>ROUND(K17/E17-1,3)</f>
        <v>-0.154</v>
      </c>
      <c r="L18" s="299">
        <f>ROUND(L17/F17-1,3)</f>
        <v>-8.8999999999999996E-2</v>
      </c>
      <c r="M18" s="298">
        <f>ROUND(M17/G17-1,3)</f>
        <v>-8.7999999999999995E-2</v>
      </c>
      <c r="N18" s="300">
        <f>ROUND(N17/H17-1,3)</f>
        <v>-0.114</v>
      </c>
      <c r="O18" s="90"/>
      <c r="P18" s="297">
        <f>ROUND(P17/J17-1,3)</f>
        <v>0.06</v>
      </c>
      <c r="Q18" s="90"/>
    </row>
    <row r="19" spans="2:17" ht="15" customHeight="1">
      <c r="B19" s="301" t="s">
        <v>24</v>
      </c>
      <c r="C19" s="90"/>
      <c r="D19" s="264">
        <f>SUM(D9,D11,D13,D15,D17)</f>
        <v>1245</v>
      </c>
      <c r="E19" s="156">
        <f>SUM(E9,E11,E13,E15,E17)</f>
        <v>1245</v>
      </c>
      <c r="F19" s="156">
        <f>SUM(F9,F11,F13,F15,F17)</f>
        <v>1255</v>
      </c>
      <c r="G19" s="156">
        <f>SUM(G9,G11,G13,G15,G17)</f>
        <v>1266</v>
      </c>
      <c r="H19" s="174">
        <f>SUM(H9,H11,H13,H15,H17)</f>
        <v>5011</v>
      </c>
      <c r="I19" s="90"/>
      <c r="J19" s="264">
        <f>SUM(J9,J11,J13,J15,J17)</f>
        <v>1249</v>
      </c>
      <c r="K19" s="156">
        <f>SUM(K9,K11,K13,K15,K17)</f>
        <v>1267</v>
      </c>
      <c r="L19" s="156">
        <v>1294</v>
      </c>
      <c r="M19" s="156">
        <f>SUM(M9,M11,M13,M15,M17)</f>
        <v>1290</v>
      </c>
      <c r="N19" s="174">
        <f>SUM(N9,N11,N13,N15,N17)</f>
        <v>5100</v>
      </c>
      <c r="O19" s="90"/>
      <c r="P19" s="264">
        <f>SUM(P9,P11,P13,P15,P17)</f>
        <v>1252</v>
      </c>
      <c r="Q19" s="90"/>
    </row>
    <row r="20" spans="2:17" ht="15" customHeight="1">
      <c r="B20" s="295" t="s">
        <v>51</v>
      </c>
      <c r="C20" s="90"/>
      <c r="D20" s="253"/>
      <c r="E20" s="254"/>
      <c r="F20" s="254"/>
      <c r="G20" s="254"/>
      <c r="H20" s="296"/>
      <c r="I20" s="90"/>
      <c r="J20" s="253">
        <f>ROUND(J19/D19-1,3)</f>
        <v>3.0000000000000001E-3</v>
      </c>
      <c r="K20" s="254">
        <f>ROUND(K19/E19-1,3)</f>
        <v>1.7999999999999999E-2</v>
      </c>
      <c r="L20" s="254">
        <f>ROUND(L19/F19-1,3)</f>
        <v>3.1E-2</v>
      </c>
      <c r="M20" s="254">
        <f>ROUND(M19/G19-1,3)</f>
        <v>1.9E-2</v>
      </c>
      <c r="N20" s="296">
        <f>ROUND(N19/H19-1,3)</f>
        <v>1.7999999999999999E-2</v>
      </c>
      <c r="O20" s="90"/>
      <c r="P20" s="253">
        <f>ROUND(P19/J19-1,3)</f>
        <v>2E-3</v>
      </c>
      <c r="Q20" s="90"/>
    </row>
    <row r="21" spans="2:17" ht="15" customHeight="1">
      <c r="B21" s="302" t="s">
        <v>59</v>
      </c>
      <c r="C21" s="90"/>
      <c r="D21" s="217">
        <v>769</v>
      </c>
      <c r="E21" s="168">
        <v>764</v>
      </c>
      <c r="F21" s="168">
        <v>764</v>
      </c>
      <c r="G21" s="218">
        <v>767</v>
      </c>
      <c r="H21" s="303">
        <f>D21+E21+F21+G21</f>
        <v>3064</v>
      </c>
      <c r="I21" s="90"/>
      <c r="J21" s="217">
        <v>755</v>
      </c>
      <c r="K21" s="168">
        <v>766</v>
      </c>
      <c r="L21" s="168">
        <v>768</v>
      </c>
      <c r="M21" s="218">
        <v>769</v>
      </c>
      <c r="N21" s="303">
        <f>J21+K21+L21+M21</f>
        <v>3058</v>
      </c>
      <c r="O21" s="90"/>
      <c r="P21" s="167">
        <v>747</v>
      </c>
      <c r="Q21" s="90"/>
    </row>
    <row r="22" spans="2:17" ht="15" customHeight="1" thickBot="1">
      <c r="B22" s="304" t="s">
        <v>51</v>
      </c>
      <c r="C22" s="90"/>
      <c r="D22" s="305"/>
      <c r="E22" s="306"/>
      <c r="F22" s="306"/>
      <c r="G22" s="306"/>
      <c r="H22" s="307"/>
      <c r="I22" s="90"/>
      <c r="J22" s="305">
        <f>ROUND(J21/D21-1,3)</f>
        <v>-1.7999999999999999E-2</v>
      </c>
      <c r="K22" s="306">
        <f>ROUND(K21/E21-1,3)</f>
        <v>3.0000000000000001E-3</v>
      </c>
      <c r="L22" s="306">
        <f>ROUND(L21/F21-1,3)</f>
        <v>5.0000000000000001E-3</v>
      </c>
      <c r="M22" s="306">
        <f>ROUND(M21/G21-1,3)</f>
        <v>3.0000000000000001E-3</v>
      </c>
      <c r="N22" s="307">
        <f>ROUND(N21/H21-1,3)</f>
        <v>-2E-3</v>
      </c>
      <c r="O22" s="90"/>
      <c r="P22" s="305">
        <f>ROUND(P21/J21-1,3)</f>
        <v>-1.0999999999999999E-2</v>
      </c>
      <c r="Q22" s="90"/>
    </row>
    <row r="23" spans="2:17" ht="15.75" thickBot="1">
      <c r="B23" s="308"/>
      <c r="D23" s="309"/>
      <c r="E23" s="309"/>
      <c r="F23" s="309"/>
      <c r="G23" s="309"/>
      <c r="H23" s="309"/>
      <c r="J23" s="309"/>
      <c r="K23" s="309"/>
      <c r="L23" s="309"/>
      <c r="M23" s="309"/>
      <c r="N23" s="309"/>
      <c r="P23" s="309"/>
    </row>
    <row r="24" spans="2:17" s="313" customFormat="1" ht="15" customHeight="1">
      <c r="B24" s="310" t="s">
        <v>53</v>
      </c>
      <c r="C24" s="314"/>
      <c r="D24" s="311">
        <v>624</v>
      </c>
      <c r="E24" s="312">
        <v>625</v>
      </c>
      <c r="F24" s="312">
        <v>651</v>
      </c>
      <c r="G24" s="312">
        <v>697</v>
      </c>
      <c r="H24" s="315">
        <f>D24+E24+F24+G24</f>
        <v>2597</v>
      </c>
      <c r="I24" s="314"/>
      <c r="J24" s="311">
        <v>638</v>
      </c>
      <c r="K24" s="312">
        <v>646</v>
      </c>
      <c r="L24" s="312">
        <v>677</v>
      </c>
      <c r="M24" s="312">
        <v>698</v>
      </c>
      <c r="N24" s="315">
        <f>J24+K24+L24+M24</f>
        <v>2659</v>
      </c>
      <c r="O24" s="314"/>
      <c r="P24" s="311">
        <v>632</v>
      </c>
      <c r="Q24" s="314"/>
    </row>
    <row r="25" spans="2:17" s="313" customFormat="1" ht="15" customHeight="1" thickBot="1">
      <c r="B25" s="316" t="s">
        <v>51</v>
      </c>
      <c r="C25" s="314"/>
      <c r="D25" s="317"/>
      <c r="E25" s="318"/>
      <c r="F25" s="318"/>
      <c r="G25" s="129"/>
      <c r="H25" s="131"/>
      <c r="I25" s="314"/>
      <c r="J25" s="317">
        <f>ROUND(J24/D24-1,3)</f>
        <v>2.1999999999999999E-2</v>
      </c>
      <c r="K25" s="318">
        <f>ROUND(K24/E24-1,3)</f>
        <v>3.4000000000000002E-2</v>
      </c>
      <c r="L25" s="318">
        <f>ROUND(L24/F24-1,3)</f>
        <v>0.04</v>
      </c>
      <c r="M25" s="129">
        <f>ROUND(M24/G24-1,3)</f>
        <v>1E-3</v>
      </c>
      <c r="N25" s="131">
        <f>ROUND(N24/H24-1,3)</f>
        <v>2.4E-2</v>
      </c>
      <c r="O25" s="314"/>
      <c r="P25" s="317">
        <f>ROUND(P24/J24-1,3)</f>
        <v>-8.9999999999999993E-3</v>
      </c>
      <c r="Q25" s="314"/>
    </row>
    <row r="26" spans="2:17" s="313" customFormat="1" ht="15.75" thickBot="1">
      <c r="B26" s="319"/>
      <c r="F26" s="320"/>
      <c r="G26" s="320"/>
      <c r="L26" s="320"/>
      <c r="M26" s="320"/>
    </row>
    <row r="27" spans="2:17" s="313" customFormat="1" ht="15" customHeight="1">
      <c r="B27" s="310" t="s">
        <v>102</v>
      </c>
      <c r="C27" s="314"/>
      <c r="D27" s="311">
        <v>275</v>
      </c>
      <c r="E27" s="312">
        <v>290</v>
      </c>
      <c r="F27" s="312">
        <v>319</v>
      </c>
      <c r="G27" s="312">
        <v>365</v>
      </c>
      <c r="H27" s="591">
        <f>SUM(D27:G27)</f>
        <v>1249</v>
      </c>
      <c r="I27" s="314"/>
      <c r="J27" s="589">
        <v>303</v>
      </c>
      <c r="K27" s="590">
        <v>317</v>
      </c>
      <c r="L27" s="590">
        <v>357</v>
      </c>
      <c r="M27" s="590">
        <v>381</v>
      </c>
      <c r="N27" s="591">
        <f>SUM(J27:M27)</f>
        <v>1358</v>
      </c>
      <c r="O27" s="314"/>
      <c r="P27" s="311">
        <v>300</v>
      </c>
      <c r="Q27" s="314"/>
    </row>
    <row r="28" spans="2:17" s="313" customFormat="1" ht="15" customHeight="1" thickBot="1">
      <c r="B28" s="316" t="s">
        <v>51</v>
      </c>
      <c r="C28" s="314"/>
      <c r="D28" s="317"/>
      <c r="E28" s="318"/>
      <c r="F28" s="318"/>
      <c r="G28" s="129"/>
      <c r="H28" s="587"/>
      <c r="I28" s="314"/>
      <c r="J28" s="592">
        <f>ROUND(J27/D27-1,3)</f>
        <v>0.10199999999999999</v>
      </c>
      <c r="K28" s="593">
        <f>ROUND(K27/E27-1,3)</f>
        <v>9.2999999999999999E-2</v>
      </c>
      <c r="L28" s="593">
        <f>ROUND(L27/F27-1,3)</f>
        <v>0.11899999999999999</v>
      </c>
      <c r="M28" s="586">
        <f>ROUND(M27/G27-1,3)</f>
        <v>4.3999999999999997E-2</v>
      </c>
      <c r="N28" s="587">
        <f>ROUND(N27/H27-1,3)</f>
        <v>8.6999999999999994E-2</v>
      </c>
      <c r="O28" s="314"/>
      <c r="P28" s="592">
        <f>ROUND(P27/J27-1,3)</f>
        <v>-0.01</v>
      </c>
      <c r="Q28" s="314"/>
    </row>
    <row r="29" spans="2:17" s="313" customFormat="1" ht="15.75" thickBot="1">
      <c r="B29" s="319"/>
      <c r="D29" s="321"/>
      <c r="E29" s="321"/>
      <c r="F29" s="321"/>
      <c r="G29" s="321"/>
      <c r="H29" s="320"/>
      <c r="J29" s="320"/>
      <c r="K29" s="320"/>
      <c r="L29" s="320"/>
      <c r="M29" s="320"/>
      <c r="N29" s="320"/>
      <c r="P29" s="320"/>
    </row>
    <row r="30" spans="2:17" s="313" customFormat="1" ht="15" customHeight="1">
      <c r="B30" s="310" t="s">
        <v>54</v>
      </c>
      <c r="C30" s="314"/>
      <c r="D30" s="311">
        <v>258</v>
      </c>
      <c r="E30" s="312">
        <v>246</v>
      </c>
      <c r="F30" s="312">
        <v>300</v>
      </c>
      <c r="G30" s="312">
        <v>278</v>
      </c>
      <c r="H30" s="591">
        <f>SUM(D30:G30)</f>
        <v>1082</v>
      </c>
      <c r="I30" s="314"/>
      <c r="J30" s="589">
        <v>402</v>
      </c>
      <c r="K30" s="590">
        <v>348</v>
      </c>
      <c r="L30" s="590">
        <v>321</v>
      </c>
      <c r="M30" s="590">
        <v>376</v>
      </c>
      <c r="N30" s="591">
        <f>SUM(J30:M30)</f>
        <v>1447</v>
      </c>
      <c r="O30" s="314"/>
      <c r="P30" s="311">
        <v>337</v>
      </c>
      <c r="Q30" s="314"/>
    </row>
    <row r="31" spans="2:17" s="313" customFormat="1" ht="15" customHeight="1" thickBot="1">
      <c r="B31" s="316" t="s">
        <v>51</v>
      </c>
      <c r="C31" s="314"/>
      <c r="D31" s="317"/>
      <c r="E31" s="318"/>
      <c r="F31" s="318"/>
      <c r="G31" s="129"/>
      <c r="H31" s="587"/>
      <c r="I31" s="314"/>
      <c r="J31" s="592">
        <f>ROUND(J30/D30-1,3)</f>
        <v>0.55800000000000005</v>
      </c>
      <c r="K31" s="593">
        <f>ROUND(K30/E30-1,3)</f>
        <v>0.41499999999999998</v>
      </c>
      <c r="L31" s="593">
        <f>ROUND(L30/F30-1,3)</f>
        <v>7.0000000000000007E-2</v>
      </c>
      <c r="M31" s="586">
        <f>ROUND(M30/G30-1,3)</f>
        <v>0.35299999999999998</v>
      </c>
      <c r="N31" s="587">
        <f>ROUND(N30/H30-1,3)</f>
        <v>0.33700000000000002</v>
      </c>
      <c r="O31" s="314"/>
      <c r="P31" s="592">
        <f>ROUND(P30/J30-1,3)</f>
        <v>-0.16200000000000001</v>
      </c>
      <c r="Q31" s="314"/>
    </row>
    <row r="32" spans="2:17" s="313" customFormat="1" ht="15.75" thickBot="1">
      <c r="B32" s="319"/>
      <c r="D32" s="321"/>
      <c r="E32" s="321"/>
      <c r="F32" s="321"/>
      <c r="G32" s="321"/>
      <c r="H32" s="588"/>
      <c r="J32" s="588"/>
      <c r="K32" s="588"/>
      <c r="L32" s="588"/>
      <c r="M32" s="588"/>
      <c r="N32" s="588"/>
      <c r="P32" s="588"/>
    </row>
    <row r="33" spans="2:17" s="313" customFormat="1" ht="15" customHeight="1">
      <c r="B33" s="310" t="s">
        <v>55</v>
      </c>
      <c r="C33" s="314"/>
      <c r="D33" s="322">
        <v>297</v>
      </c>
      <c r="E33" s="323">
        <v>338</v>
      </c>
      <c r="F33" s="323">
        <v>470</v>
      </c>
      <c r="G33" s="323">
        <v>392</v>
      </c>
      <c r="H33" s="315">
        <f>SUM(D33:G33)</f>
        <v>1497</v>
      </c>
      <c r="I33" s="314"/>
      <c r="J33" s="322">
        <v>269</v>
      </c>
      <c r="K33" s="323">
        <v>327</v>
      </c>
      <c r="L33" s="323">
        <v>419</v>
      </c>
      <c r="M33" s="323">
        <v>400</v>
      </c>
      <c r="N33" s="315">
        <f>SUM(J33:M33)</f>
        <v>1415</v>
      </c>
      <c r="O33" s="314"/>
      <c r="P33" s="311">
        <v>235</v>
      </c>
      <c r="Q33" s="314"/>
    </row>
    <row r="34" spans="2:17" s="313" customFormat="1" ht="15" customHeight="1" thickBot="1">
      <c r="B34" s="316" t="s">
        <v>51</v>
      </c>
      <c r="C34" s="314"/>
      <c r="D34" s="317"/>
      <c r="E34" s="318"/>
      <c r="F34" s="318"/>
      <c r="G34" s="129"/>
      <c r="H34" s="131"/>
      <c r="I34" s="314"/>
      <c r="J34" s="317">
        <f>ROUND(J33/D33-1,3)</f>
        <v>-9.4E-2</v>
      </c>
      <c r="K34" s="318">
        <f>ROUND(K33/E33-1,3)</f>
        <v>-3.3000000000000002E-2</v>
      </c>
      <c r="L34" s="318">
        <f>ROUND(L33/F33-1,3)</f>
        <v>-0.109</v>
      </c>
      <c r="M34" s="129">
        <f>ROUND(M33/G33-1,3)</f>
        <v>0.02</v>
      </c>
      <c r="N34" s="131">
        <f>ROUND(N33/H33-1,3)</f>
        <v>-5.5E-2</v>
      </c>
      <c r="O34" s="314"/>
      <c r="P34" s="317">
        <f>ROUND(P33/J33-1,3)</f>
        <v>-0.126</v>
      </c>
      <c r="Q34" s="314"/>
    </row>
    <row r="35" spans="2:17" ht="16.5" customHeight="1">
      <c r="B35" s="151"/>
      <c r="D35" s="155"/>
      <c r="E35" s="155"/>
      <c r="F35" s="155"/>
      <c r="J35" s="155"/>
      <c r="K35" s="155"/>
      <c r="L35" s="155"/>
      <c r="P35" s="155"/>
    </row>
    <row r="36" spans="2:17" s="151" customFormat="1" ht="15.75" customHeight="1">
      <c r="B36" s="330" t="s">
        <v>56</v>
      </c>
      <c r="C36" s="324"/>
      <c r="D36" s="324"/>
      <c r="E36" s="324"/>
      <c r="F36" s="325"/>
      <c r="J36" s="324"/>
      <c r="K36" s="324"/>
      <c r="L36" s="325"/>
      <c r="P36" s="324"/>
    </row>
    <row r="37" spans="2:17" ht="12.75" customHeight="1" thickBot="1">
      <c r="B37" s="151"/>
      <c r="C37" s="158"/>
      <c r="D37" s="155"/>
      <c r="E37" s="155"/>
      <c r="F37" s="155"/>
      <c r="J37" s="155"/>
      <c r="K37" s="155"/>
      <c r="L37" s="155"/>
      <c r="P37" s="155"/>
    </row>
    <row r="38" spans="2:17" ht="15" customHeight="1" thickBot="1">
      <c r="B38" s="326" t="s">
        <v>159</v>
      </c>
      <c r="C38" s="158"/>
      <c r="D38" s="529">
        <v>12594</v>
      </c>
      <c r="E38" s="671">
        <v>12453</v>
      </c>
      <c r="F38" s="671">
        <v>12367</v>
      </c>
      <c r="G38" s="672">
        <v>12274</v>
      </c>
      <c r="H38" s="168"/>
      <c r="I38" s="158"/>
      <c r="J38" s="529">
        <v>12179</v>
      </c>
      <c r="K38" s="671">
        <v>12127</v>
      </c>
      <c r="L38" s="671">
        <v>12107</v>
      </c>
      <c r="M38" s="530">
        <v>12915</v>
      </c>
      <c r="N38" s="168"/>
      <c r="O38" s="158"/>
      <c r="P38" s="529">
        <v>12845</v>
      </c>
      <c r="Q38" s="90"/>
    </row>
    <row r="39" spans="2:17" ht="12.75" customHeight="1" thickBot="1">
      <c r="B39" s="151"/>
      <c r="C39" s="158"/>
      <c r="D39" s="155"/>
      <c r="E39" s="155"/>
      <c r="F39" s="328"/>
      <c r="G39" s="327"/>
      <c r="H39" s="155"/>
      <c r="I39" s="158"/>
      <c r="J39" s="155"/>
      <c r="K39" s="155"/>
      <c r="L39" s="328"/>
      <c r="M39" s="327"/>
      <c r="N39" s="155"/>
      <c r="O39" s="158"/>
      <c r="P39" s="155"/>
      <c r="Q39" s="158"/>
    </row>
    <row r="40" spans="2:17" ht="15" customHeight="1" thickBot="1">
      <c r="B40" s="326" t="s">
        <v>160</v>
      </c>
      <c r="C40" s="172"/>
      <c r="D40" s="529">
        <v>4551</v>
      </c>
      <c r="E40" s="671">
        <v>4543</v>
      </c>
      <c r="F40" s="671">
        <v>4551</v>
      </c>
      <c r="G40" s="672">
        <v>4509</v>
      </c>
      <c r="H40" s="168"/>
      <c r="I40" s="158"/>
      <c r="J40" s="529">
        <v>4501</v>
      </c>
      <c r="K40" s="671">
        <v>4457</v>
      </c>
      <c r="L40" s="671">
        <v>4439</v>
      </c>
      <c r="M40" s="530">
        <v>3563</v>
      </c>
      <c r="N40" s="168"/>
      <c r="O40" s="158"/>
      <c r="P40" s="529">
        <v>3560</v>
      </c>
      <c r="Q40" s="90"/>
    </row>
    <row r="41" spans="2:17" ht="12.75" customHeight="1" thickBot="1">
      <c r="B41" s="151"/>
      <c r="C41" s="158"/>
      <c r="D41" s="155"/>
      <c r="E41" s="155"/>
      <c r="F41" s="328"/>
      <c r="G41" s="327"/>
      <c r="H41" s="155"/>
      <c r="I41" s="158"/>
      <c r="J41" s="155"/>
      <c r="K41" s="155"/>
      <c r="L41" s="328"/>
      <c r="M41" s="327"/>
      <c r="N41" s="155"/>
      <c r="O41" s="158"/>
      <c r="P41" s="155"/>
      <c r="Q41" s="158"/>
    </row>
    <row r="42" spans="2:17" ht="15" customHeight="1" thickBot="1">
      <c r="B42" s="326" t="s">
        <v>64</v>
      </c>
      <c r="C42" s="172"/>
      <c r="D42" s="529">
        <v>8013</v>
      </c>
      <c r="E42" s="671">
        <v>8180</v>
      </c>
      <c r="F42" s="671">
        <v>8371</v>
      </c>
      <c r="G42" s="672">
        <v>8586</v>
      </c>
      <c r="H42" s="168"/>
      <c r="I42" s="158"/>
      <c r="J42" s="529">
        <v>8688</v>
      </c>
      <c r="K42" s="671">
        <v>8798</v>
      </c>
      <c r="L42" s="671">
        <v>8874</v>
      </c>
      <c r="M42" s="530">
        <v>8921</v>
      </c>
      <c r="N42" s="168"/>
      <c r="O42" s="158"/>
      <c r="P42" s="529">
        <v>8934</v>
      </c>
      <c r="Q42" s="90"/>
    </row>
    <row r="43" spans="2:17" ht="12" customHeight="1" thickBot="1">
      <c r="B43" s="151"/>
      <c r="C43" s="158"/>
      <c r="D43" s="524"/>
      <c r="E43" s="524"/>
      <c r="F43" s="527"/>
      <c r="G43" s="528"/>
      <c r="H43" s="155"/>
      <c r="I43" s="158"/>
      <c r="J43" s="524"/>
      <c r="K43" s="524"/>
      <c r="L43" s="527"/>
      <c r="M43" s="528"/>
      <c r="N43" s="155"/>
      <c r="O43" s="158"/>
      <c r="P43" s="524"/>
      <c r="Q43" s="158"/>
    </row>
    <row r="44" spans="2:17" ht="15" customHeight="1">
      <c r="B44" s="329" t="s">
        <v>161</v>
      </c>
      <c r="C44" s="158"/>
      <c r="D44" s="287">
        <v>25159</v>
      </c>
      <c r="E44" s="288">
        <v>25176</v>
      </c>
      <c r="F44" s="288">
        <v>25289</v>
      </c>
      <c r="G44" s="531">
        <v>25370</v>
      </c>
      <c r="H44" s="168"/>
      <c r="I44" s="158"/>
      <c r="J44" s="287">
        <v>25368</v>
      </c>
      <c r="K44" s="288">
        <v>25382</v>
      </c>
      <c r="L44" s="288">
        <v>25420</v>
      </c>
      <c r="M44" s="531">
        <v>25398</v>
      </c>
      <c r="N44" s="168"/>
      <c r="O44" s="158"/>
      <c r="P44" s="287">
        <v>25340</v>
      </c>
      <c r="Q44" s="90"/>
    </row>
    <row r="45" spans="2:17" ht="15" customHeight="1" thickBot="1">
      <c r="B45" s="316" t="s">
        <v>98</v>
      </c>
      <c r="C45" s="158"/>
      <c r="D45" s="730" t="s">
        <v>197</v>
      </c>
      <c r="E45" s="528">
        <v>17</v>
      </c>
      <c r="F45" s="528">
        <v>113</v>
      </c>
      <c r="G45" s="946">
        <v>81</v>
      </c>
      <c r="H45" s="158"/>
      <c r="I45" s="158"/>
      <c r="J45" s="525">
        <v>-1</v>
      </c>
      <c r="K45" s="528">
        <v>14</v>
      </c>
      <c r="L45" s="528">
        <v>38</v>
      </c>
      <c r="M45" s="526">
        <v>-22</v>
      </c>
      <c r="N45" s="168"/>
      <c r="O45" s="158"/>
      <c r="P45" s="525">
        <v>-59</v>
      </c>
      <c r="Q45" s="90"/>
    </row>
    <row r="46" spans="2:17">
      <c r="O46" s="158"/>
      <c r="Q46" s="158"/>
    </row>
    <row r="47" spans="2:17">
      <c r="B47" s="97" t="s">
        <v>266</v>
      </c>
      <c r="O47" s="158"/>
      <c r="Q47" s="158"/>
    </row>
    <row r="48" spans="2:17" ht="17.25">
      <c r="B48" s="97" t="s">
        <v>240</v>
      </c>
      <c r="O48" s="158"/>
      <c r="Q48" s="158"/>
    </row>
    <row r="56" spans="2:2">
      <c r="B56" s="158"/>
    </row>
  </sheetData>
  <mergeCells count="2">
    <mergeCell ref="D2:H2"/>
    <mergeCell ref="J2:N2"/>
  </mergeCells>
  <pageMargins left="0.70866141732283472" right="0.70866141732283472" top="0.51181102362204722" bottom="0.51181102362204722"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DCE6F1"/>
    <pageSetUpPr fitToPage="1"/>
  </sheetPr>
  <dimension ref="A1:X63"/>
  <sheetViews>
    <sheetView showGridLines="0" zoomScale="70" zoomScaleNormal="70" zoomScaleSheetLayoutView="80" workbookViewId="0">
      <pane xSplit="3" ySplit="5" topLeftCell="D6" activePane="bottomRight" state="frozen"/>
      <selection pane="topRight"/>
      <selection pane="bottomLeft"/>
      <selection pane="bottomRight"/>
    </sheetView>
  </sheetViews>
  <sheetFormatPr defaultRowHeight="17.25"/>
  <cols>
    <col min="1" max="1" width="1.140625" style="236" customWidth="1"/>
    <col min="2" max="2" width="58.42578125" style="237" customWidth="1"/>
    <col min="3" max="3" width="2.5703125" style="237" customWidth="1"/>
    <col min="4" max="4" width="13.140625" style="237" customWidth="1"/>
    <col min="5" max="5" width="1.5703125" style="237" customWidth="1"/>
    <col min="6" max="8" width="13.140625" style="237" customWidth="1"/>
    <col min="9" max="9" width="2.42578125" style="889" customWidth="1"/>
    <col min="10" max="10" width="2.5703125" style="237" customWidth="1"/>
    <col min="11" max="13" width="13.140625" style="827" customWidth="1"/>
    <col min="14" max="14" width="2" style="955" customWidth="1"/>
    <col min="15" max="15" width="13.140625" style="827" customWidth="1"/>
    <col min="16" max="16" width="3.28515625" style="955" customWidth="1"/>
    <col min="17" max="17" width="2.42578125" style="827" customWidth="1"/>
    <col min="18" max="18" width="13.140625" style="827" customWidth="1"/>
    <col min="19" max="19" width="3.140625" style="921" customWidth="1"/>
    <col min="20" max="20" width="1.28515625" style="237" customWidth="1"/>
    <col min="21" max="16384" width="9.140625" style="237"/>
  </cols>
  <sheetData>
    <row r="1" spans="2:24" ht="15.75" customHeight="1" thickBot="1">
      <c r="K1" s="826"/>
      <c r="L1" s="826"/>
      <c r="M1" s="826"/>
      <c r="N1" s="949"/>
      <c r="O1" s="826"/>
      <c r="P1" s="949"/>
      <c r="R1" s="826"/>
      <c r="S1" s="896"/>
    </row>
    <row r="2" spans="2:24" ht="15" customHeight="1">
      <c r="B2" s="18"/>
      <c r="C2" s="331"/>
      <c r="D2" s="1027" t="s">
        <v>136</v>
      </c>
      <c r="E2" s="1028"/>
      <c r="F2" s="1028"/>
      <c r="G2" s="1028"/>
      <c r="H2" s="1028"/>
      <c r="I2" s="1028"/>
      <c r="J2" s="90"/>
      <c r="K2" s="1030" t="s">
        <v>156</v>
      </c>
      <c r="L2" s="1031"/>
      <c r="M2" s="1031"/>
      <c r="N2" s="1031"/>
      <c r="O2" s="1031"/>
      <c r="P2" s="1032"/>
      <c r="Q2" s="828"/>
      <c r="R2" s="1033" t="s">
        <v>188</v>
      </c>
      <c r="S2" s="1034"/>
      <c r="T2" s="331"/>
    </row>
    <row r="3" spans="2:24" ht="18.75" customHeight="1">
      <c r="B3" s="148" t="s">
        <v>210</v>
      </c>
      <c r="C3" s="331"/>
      <c r="D3" s="91" t="s">
        <v>14</v>
      </c>
      <c r="E3" s="92"/>
      <c r="F3" s="92" t="s">
        <v>16</v>
      </c>
      <c r="G3" s="92" t="s">
        <v>17</v>
      </c>
      <c r="H3" s="92" t="s">
        <v>18</v>
      </c>
      <c r="I3" s="890"/>
      <c r="J3" s="90"/>
      <c r="K3" s="829" t="s">
        <v>14</v>
      </c>
      <c r="L3" s="830" t="s">
        <v>16</v>
      </c>
      <c r="M3" s="830" t="s">
        <v>17</v>
      </c>
      <c r="N3" s="950"/>
      <c r="O3" s="830" t="s">
        <v>18</v>
      </c>
      <c r="P3" s="958"/>
      <c r="Q3" s="828"/>
      <c r="R3" s="829" t="s">
        <v>14</v>
      </c>
      <c r="S3" s="897"/>
      <c r="T3" s="331"/>
    </row>
    <row r="4" spans="2:24" ht="15" customHeight="1" thickBot="1">
      <c r="B4" s="335"/>
      <c r="C4" s="331"/>
      <c r="D4" s="94"/>
      <c r="E4" s="95"/>
      <c r="F4" s="95"/>
      <c r="G4" s="95"/>
      <c r="H4" s="95"/>
      <c r="I4" s="95"/>
      <c r="J4" s="90"/>
      <c r="K4" s="831"/>
      <c r="L4" s="832"/>
      <c r="M4" s="832"/>
      <c r="N4" s="951"/>
      <c r="O4" s="832"/>
      <c r="P4" s="959"/>
      <c r="Q4" s="828"/>
      <c r="R4" s="831"/>
      <c r="S4" s="898"/>
      <c r="T4" s="331"/>
    </row>
    <row r="5" spans="2:24" s="236" customFormat="1" ht="18.75" customHeight="1" thickBot="1">
      <c r="B5" s="338"/>
      <c r="D5" s="339"/>
      <c r="E5" s="339"/>
      <c r="F5" s="339"/>
      <c r="G5" s="339"/>
      <c r="H5" s="339"/>
      <c r="I5" s="891"/>
      <c r="K5" s="341"/>
      <c r="L5" s="341"/>
      <c r="M5" s="341"/>
      <c r="N5" s="952"/>
      <c r="O5" s="341"/>
      <c r="P5" s="952"/>
      <c r="Q5" s="342"/>
      <c r="R5" s="341"/>
      <c r="S5" s="899"/>
    </row>
    <row r="6" spans="2:24" s="236" customFormat="1" ht="18.75" customHeight="1" thickBot="1">
      <c r="B6" s="456" t="s">
        <v>293</v>
      </c>
      <c r="D6" s="339"/>
      <c r="E6" s="339"/>
      <c r="F6" s="339"/>
      <c r="G6" s="339"/>
      <c r="H6" s="339"/>
      <c r="I6" s="891"/>
      <c r="K6" s="341"/>
      <c r="L6" s="341"/>
      <c r="M6" s="341"/>
      <c r="N6" s="952"/>
      <c r="O6" s="341"/>
      <c r="P6" s="952"/>
      <c r="Q6" s="342"/>
      <c r="R6" s="341"/>
      <c r="S6" s="899"/>
    </row>
    <row r="7" spans="2:24">
      <c r="D7" s="339"/>
      <c r="E7" s="339"/>
      <c r="F7" s="339"/>
      <c r="G7" s="339"/>
      <c r="H7" s="339"/>
      <c r="I7" s="891"/>
      <c r="J7" s="236"/>
      <c r="K7" s="341"/>
      <c r="L7" s="341"/>
      <c r="M7" s="341"/>
      <c r="N7" s="952"/>
      <c r="O7" s="341"/>
      <c r="P7" s="952"/>
      <c r="Q7" s="342"/>
      <c r="R7" s="341"/>
      <c r="S7" s="899"/>
    </row>
    <row r="8" spans="2:24" s="236" customFormat="1" ht="18.75" customHeight="1" thickBot="1">
      <c r="B8" s="397" t="s">
        <v>116</v>
      </c>
      <c r="D8" s="342"/>
      <c r="E8" s="342"/>
      <c r="F8" s="342"/>
      <c r="G8" s="342"/>
      <c r="H8" s="342"/>
      <c r="I8" s="887"/>
      <c r="K8" s="680"/>
      <c r="L8" s="680"/>
      <c r="M8" s="680"/>
      <c r="N8" s="953"/>
      <c r="O8" s="680"/>
      <c r="P8" s="953"/>
      <c r="Q8" s="342"/>
      <c r="R8" s="680"/>
      <c r="S8" s="900"/>
    </row>
    <row r="9" spans="2:24" ht="15" customHeight="1" thickBot="1">
      <c r="B9" s="343" t="s">
        <v>117</v>
      </c>
      <c r="C9" s="701"/>
      <c r="D9" s="249">
        <v>7385</v>
      </c>
      <c r="E9" s="249"/>
      <c r="F9" s="249">
        <v>7473</v>
      </c>
      <c r="G9" s="249">
        <v>7592</v>
      </c>
      <c r="H9" s="249">
        <v>7713</v>
      </c>
      <c r="I9" s="909"/>
      <c r="J9" s="993"/>
      <c r="K9" s="970">
        <v>7796</v>
      </c>
      <c r="L9" s="679">
        <v>7879</v>
      </c>
      <c r="M9" s="679">
        <v>7996</v>
      </c>
      <c r="N9" s="909">
        <v>4</v>
      </c>
      <c r="O9" s="679">
        <v>9041</v>
      </c>
      <c r="P9" s="909">
        <v>6</v>
      </c>
      <c r="Q9" s="968"/>
      <c r="R9" s="970">
        <v>9117</v>
      </c>
      <c r="S9" s="901"/>
      <c r="T9" s="752"/>
      <c r="U9" s="667"/>
      <c r="V9" s="667"/>
      <c r="W9" s="667"/>
      <c r="X9" s="667"/>
    </row>
    <row r="10" spans="2:24" ht="15" customHeight="1">
      <c r="B10" s="344" t="s">
        <v>125</v>
      </c>
      <c r="C10" s="701"/>
      <c r="D10" s="345">
        <v>104</v>
      </c>
      <c r="E10" s="345"/>
      <c r="F10" s="345">
        <v>88</v>
      </c>
      <c r="G10" s="345">
        <v>119</v>
      </c>
      <c r="H10" s="345">
        <v>121</v>
      </c>
      <c r="I10" s="973"/>
      <c r="J10" s="993"/>
      <c r="K10" s="838">
        <v>83</v>
      </c>
      <c r="L10" s="838">
        <v>82</v>
      </c>
      <c r="M10" s="838">
        <v>130</v>
      </c>
      <c r="N10" s="909"/>
      <c r="O10" s="838">
        <v>105</v>
      </c>
      <c r="P10" s="973">
        <v>7</v>
      </c>
      <c r="Q10" s="839"/>
      <c r="R10" s="837">
        <v>76</v>
      </c>
      <c r="S10" s="902"/>
      <c r="T10" s="752"/>
      <c r="U10" s="667"/>
      <c r="V10" s="667"/>
      <c r="W10" s="667"/>
      <c r="X10" s="667"/>
    </row>
    <row r="11" spans="2:24" ht="15" customHeight="1">
      <c r="B11" s="346"/>
      <c r="C11" s="331"/>
      <c r="D11" s="347"/>
      <c r="E11" s="532"/>
      <c r="F11" s="348"/>
      <c r="G11" s="532"/>
      <c r="H11" s="532"/>
      <c r="I11" s="973"/>
      <c r="J11" s="865"/>
      <c r="K11" s="840"/>
      <c r="L11" s="841"/>
      <c r="M11" s="841"/>
      <c r="N11" s="909"/>
      <c r="O11" s="841"/>
      <c r="P11" s="973"/>
      <c r="Q11" s="839"/>
      <c r="R11" s="840"/>
      <c r="S11" s="902"/>
      <c r="T11" s="752"/>
      <c r="U11" s="667"/>
      <c r="V11" s="667"/>
      <c r="W11" s="667"/>
      <c r="X11" s="667"/>
    </row>
    <row r="12" spans="2:24" ht="15" customHeight="1">
      <c r="B12" s="350" t="s">
        <v>118</v>
      </c>
      <c r="C12" s="331"/>
      <c r="D12" s="352">
        <v>0.63800000000000001</v>
      </c>
      <c r="E12" s="353"/>
      <c r="F12" s="353">
        <v>0.48299999999999998</v>
      </c>
      <c r="G12" s="351">
        <v>0.45900000000000002</v>
      </c>
      <c r="H12" s="354">
        <v>0.49</v>
      </c>
      <c r="I12" s="990"/>
      <c r="J12" s="865"/>
      <c r="K12" s="663">
        <v>0.56000000000000005</v>
      </c>
      <c r="L12" s="664">
        <v>0.51400000000000001</v>
      </c>
      <c r="M12" s="664">
        <v>0.71299999999999997</v>
      </c>
      <c r="N12" s="986"/>
      <c r="O12" s="987">
        <v>0.81200000000000006</v>
      </c>
      <c r="P12" s="990"/>
      <c r="Q12" s="856"/>
      <c r="R12" s="663">
        <v>0.79200000000000004</v>
      </c>
      <c r="S12" s="903"/>
      <c r="T12" s="752"/>
      <c r="U12" s="667"/>
      <c r="V12" s="667"/>
      <c r="W12" s="667"/>
      <c r="X12" s="667"/>
    </row>
    <row r="13" spans="2:24" ht="15" customHeight="1" thickBot="1">
      <c r="B13" s="355" t="s">
        <v>119</v>
      </c>
      <c r="C13" s="331"/>
      <c r="D13" s="357">
        <v>0.39700000000000002</v>
      </c>
      <c r="E13" s="358"/>
      <c r="F13" s="358">
        <v>0.39800000000000002</v>
      </c>
      <c r="G13" s="356">
        <v>0.39800000000000002</v>
      </c>
      <c r="H13" s="360">
        <v>0.4</v>
      </c>
      <c r="I13" s="991"/>
      <c r="J13" s="994"/>
      <c r="K13" s="857">
        <v>0.40100000000000002</v>
      </c>
      <c r="L13" s="359">
        <v>0.40200000000000002</v>
      </c>
      <c r="M13" s="359">
        <v>0.40400000000000003</v>
      </c>
      <c r="N13" s="988"/>
      <c r="O13" s="989">
        <v>0.45400000000000001</v>
      </c>
      <c r="P13" s="991"/>
      <c r="Q13" s="856"/>
      <c r="R13" s="857">
        <v>0.45600000000000002</v>
      </c>
      <c r="S13" s="904"/>
      <c r="T13" s="752"/>
      <c r="U13" s="667"/>
      <c r="V13" s="667"/>
      <c r="W13" s="667"/>
      <c r="X13" s="667"/>
    </row>
    <row r="14" spans="2:24" ht="15" customHeight="1">
      <c r="B14" s="361"/>
      <c r="C14" s="365"/>
      <c r="D14" s="364"/>
      <c r="E14" s="364"/>
      <c r="F14" s="364"/>
      <c r="G14" s="362"/>
      <c r="H14" s="363"/>
      <c r="I14" s="909"/>
      <c r="J14" s="236"/>
      <c r="K14" s="842"/>
      <c r="L14" s="842"/>
      <c r="M14" s="843"/>
      <c r="N14" s="909"/>
      <c r="O14" s="844"/>
      <c r="P14" s="909"/>
      <c r="Q14" s="379"/>
      <c r="R14" s="842"/>
      <c r="S14" s="905"/>
      <c r="T14" s="667"/>
      <c r="U14" s="667"/>
      <c r="V14" s="667"/>
      <c r="W14" s="667"/>
      <c r="X14" s="667"/>
    </row>
    <row r="15" spans="2:24" ht="15" customHeight="1" thickBot="1">
      <c r="B15" s="366" t="s">
        <v>126</v>
      </c>
      <c r="C15" s="365"/>
      <c r="D15" s="364"/>
      <c r="E15" s="364"/>
      <c r="F15" s="364"/>
      <c r="G15" s="362"/>
      <c r="H15" s="363"/>
      <c r="I15" s="974"/>
      <c r="J15" s="236"/>
      <c r="K15" s="842"/>
      <c r="L15" s="842"/>
      <c r="M15" s="843"/>
      <c r="N15" s="974"/>
      <c r="O15" s="976"/>
      <c r="P15" s="974"/>
      <c r="Q15" s="379"/>
      <c r="R15" s="842"/>
      <c r="S15" s="905"/>
      <c r="T15" s="667"/>
      <c r="U15" s="667"/>
      <c r="V15" s="667"/>
      <c r="W15" s="667"/>
      <c r="X15" s="667"/>
    </row>
    <row r="16" spans="2:24" ht="15" customHeight="1">
      <c r="B16" s="367" t="s">
        <v>127</v>
      </c>
      <c r="C16" s="365"/>
      <c r="D16" s="247">
        <v>2332</v>
      </c>
      <c r="E16" s="248"/>
      <c r="F16" s="248">
        <v>2535</v>
      </c>
      <c r="G16" s="248">
        <v>2744</v>
      </c>
      <c r="H16" s="248">
        <v>3010</v>
      </c>
      <c r="I16" s="909"/>
      <c r="J16" s="993"/>
      <c r="K16" s="248">
        <v>3226</v>
      </c>
      <c r="L16" s="248">
        <v>3438</v>
      </c>
      <c r="M16" s="248">
        <v>3689</v>
      </c>
      <c r="N16" s="909"/>
      <c r="O16" s="348">
        <v>4076</v>
      </c>
      <c r="P16" s="909">
        <v>8</v>
      </c>
      <c r="Q16" s="968"/>
      <c r="R16" s="248">
        <v>4257</v>
      </c>
      <c r="S16" s="800"/>
      <c r="T16" s="752"/>
      <c r="U16" s="667"/>
      <c r="V16" s="667"/>
      <c r="W16" s="667"/>
      <c r="X16" s="667"/>
    </row>
    <row r="17" spans="1:24" ht="15" customHeight="1" thickBot="1">
      <c r="B17" s="369" t="s">
        <v>125</v>
      </c>
      <c r="C17" s="365"/>
      <c r="D17" s="370">
        <v>226</v>
      </c>
      <c r="E17" s="371"/>
      <c r="F17" s="371">
        <v>203</v>
      </c>
      <c r="G17" s="371">
        <v>209</v>
      </c>
      <c r="H17" s="371">
        <v>266</v>
      </c>
      <c r="I17" s="975"/>
      <c r="J17" s="865"/>
      <c r="K17" s="845">
        <v>217</v>
      </c>
      <c r="L17" s="846">
        <v>212</v>
      </c>
      <c r="M17" s="846">
        <v>250</v>
      </c>
      <c r="N17" s="974"/>
      <c r="O17" s="850">
        <v>214</v>
      </c>
      <c r="P17" s="975">
        <v>7</v>
      </c>
      <c r="Q17" s="968"/>
      <c r="R17" s="371">
        <v>181</v>
      </c>
      <c r="S17" s="906"/>
      <c r="T17" s="752"/>
      <c r="U17" s="667"/>
      <c r="V17" s="667"/>
      <c r="W17" s="667"/>
      <c r="X17" s="667"/>
    </row>
    <row r="18" spans="1:24" s="236" customFormat="1" ht="15.75" customHeight="1">
      <c r="B18" s="340"/>
      <c r="C18" s="372"/>
      <c r="D18" s="372"/>
      <c r="E18" s="372"/>
      <c r="F18" s="537"/>
      <c r="G18" s="538"/>
      <c r="H18" s="538"/>
      <c r="I18" s="909"/>
      <c r="K18" s="847"/>
      <c r="L18" s="848"/>
      <c r="M18" s="848"/>
      <c r="N18" s="909"/>
      <c r="O18" s="848"/>
      <c r="P18" s="909"/>
      <c r="Q18" s="379"/>
      <c r="R18" s="847"/>
      <c r="S18" s="907"/>
      <c r="T18" s="667"/>
      <c r="U18" s="667"/>
      <c r="V18" s="667"/>
      <c r="W18" s="667"/>
      <c r="X18" s="667"/>
    </row>
    <row r="19" spans="1:24" ht="19.5" thickBot="1">
      <c r="B19" s="292" t="s">
        <v>186</v>
      </c>
      <c r="C19" s="245"/>
      <c r="D19" s="286"/>
      <c r="E19" s="286"/>
      <c r="F19" s="746"/>
      <c r="G19" s="746"/>
      <c r="H19" s="539"/>
      <c r="I19" s="974"/>
      <c r="J19" s="245"/>
      <c r="K19" s="966"/>
      <c r="L19" s="966"/>
      <c r="M19" s="966"/>
      <c r="N19" s="974"/>
      <c r="O19" s="967"/>
      <c r="P19" s="974"/>
      <c r="Q19" s="379"/>
      <c r="R19" s="966"/>
      <c r="S19" s="912"/>
      <c r="T19" s="667"/>
      <c r="U19" s="667"/>
      <c r="V19" s="667"/>
      <c r="W19" s="667"/>
      <c r="X19" s="667"/>
    </row>
    <row r="20" spans="1:24" ht="15.75" customHeight="1">
      <c r="B20" s="367" t="s">
        <v>207</v>
      </c>
      <c r="C20" s="331"/>
      <c r="D20" s="970">
        <v>1866</v>
      </c>
      <c r="E20" s="679"/>
      <c r="F20" s="679">
        <v>1859</v>
      </c>
      <c r="G20" s="679">
        <v>1873</v>
      </c>
      <c r="H20" s="679">
        <v>1831</v>
      </c>
      <c r="I20" s="978"/>
      <c r="J20" s="865"/>
      <c r="K20" s="373">
        <v>1842</v>
      </c>
      <c r="L20" s="374">
        <v>1847</v>
      </c>
      <c r="M20" s="374">
        <v>1853</v>
      </c>
      <c r="N20" s="909">
        <v>4</v>
      </c>
      <c r="O20" s="374">
        <v>906</v>
      </c>
      <c r="P20" s="909">
        <v>6</v>
      </c>
      <c r="Q20" s="968"/>
      <c r="R20" s="374">
        <v>885</v>
      </c>
      <c r="S20" s="909">
        <v>11</v>
      </c>
      <c r="T20" s="752"/>
      <c r="U20" s="667"/>
      <c r="V20" s="667"/>
      <c r="W20" s="667"/>
      <c r="X20" s="667"/>
    </row>
    <row r="21" spans="1:24" ht="15.75" customHeight="1" thickBot="1">
      <c r="B21" s="375" t="s">
        <v>125</v>
      </c>
      <c r="C21" s="331"/>
      <c r="D21" s="992">
        <v>-5</v>
      </c>
      <c r="E21" s="888"/>
      <c r="F21" s="888">
        <v>-8</v>
      </c>
      <c r="G21" s="542">
        <v>14</v>
      </c>
      <c r="H21" s="888">
        <v>-42</v>
      </c>
      <c r="I21" s="975"/>
      <c r="J21" s="865"/>
      <c r="K21" s="849">
        <v>11</v>
      </c>
      <c r="L21" s="377">
        <v>5</v>
      </c>
      <c r="M21" s="377">
        <v>-6</v>
      </c>
      <c r="N21" s="909"/>
      <c r="O21" s="377">
        <v>-8</v>
      </c>
      <c r="P21" s="975">
        <v>9</v>
      </c>
      <c r="Q21" s="839"/>
      <c r="R21" s="376">
        <v>-2</v>
      </c>
      <c r="S21" s="909"/>
      <c r="T21" s="752"/>
      <c r="U21" s="667"/>
      <c r="V21" s="667"/>
      <c r="W21" s="667"/>
      <c r="X21" s="667"/>
    </row>
    <row r="22" spans="1:24" s="236" customFormat="1" ht="15.75" customHeight="1">
      <c r="B22" s="340"/>
      <c r="C22" s="368"/>
      <c r="D22" s="380"/>
      <c r="E22" s="380"/>
      <c r="F22" s="368"/>
      <c r="G22" s="380"/>
      <c r="H22" s="380"/>
      <c r="I22" s="909"/>
      <c r="K22" s="378"/>
      <c r="L22" s="379"/>
      <c r="M22" s="378"/>
      <c r="N22" s="977"/>
      <c r="O22" s="378"/>
      <c r="P22" s="909"/>
      <c r="Q22" s="379"/>
      <c r="R22" s="378"/>
      <c r="S22" s="908"/>
      <c r="T22" s="667"/>
      <c r="U22" s="667"/>
      <c r="V22" s="667"/>
      <c r="W22" s="667"/>
      <c r="X22" s="667"/>
    </row>
    <row r="23" spans="1:24" ht="19.5" thickBot="1">
      <c r="B23" s="381" t="s">
        <v>268</v>
      </c>
      <c r="C23" s="382"/>
      <c r="D23" s="368"/>
      <c r="E23" s="368"/>
      <c r="F23" s="368"/>
      <c r="G23" s="368"/>
      <c r="H23" s="368"/>
      <c r="I23" s="954"/>
      <c r="J23" s="236"/>
      <c r="K23" s="839"/>
      <c r="L23" s="839"/>
      <c r="M23" s="839"/>
      <c r="N23" s="909"/>
      <c r="O23" s="839"/>
      <c r="P23" s="954"/>
      <c r="Q23" s="379"/>
      <c r="R23" s="969"/>
      <c r="S23" s="910"/>
      <c r="T23" s="667"/>
      <c r="U23" s="667"/>
      <c r="V23" s="667"/>
      <c r="W23" s="667"/>
      <c r="X23" s="667"/>
    </row>
    <row r="24" spans="1:24" ht="15.75" customHeight="1">
      <c r="B24" s="384" t="s">
        <v>128</v>
      </c>
      <c r="C24" s="962"/>
      <c r="D24" s="540">
        <v>9252</v>
      </c>
      <c r="E24" s="540"/>
      <c r="F24" s="540">
        <v>9332</v>
      </c>
      <c r="G24" s="540">
        <v>9465</v>
      </c>
      <c r="H24" s="540">
        <v>9544</v>
      </c>
      <c r="I24" s="978"/>
      <c r="J24" s="995"/>
      <c r="K24" s="534">
        <v>9639</v>
      </c>
      <c r="L24" s="540">
        <v>9726</v>
      </c>
      <c r="M24" s="540">
        <v>9850</v>
      </c>
      <c r="N24" s="977"/>
      <c r="O24" s="540">
        <v>9947</v>
      </c>
      <c r="P24" s="978"/>
      <c r="Q24" s="968"/>
      <c r="R24" s="348">
        <v>10002</v>
      </c>
      <c r="S24" s="909">
        <v>11</v>
      </c>
      <c r="T24" s="752"/>
      <c r="U24" s="667"/>
      <c r="V24" s="667"/>
      <c r="W24" s="667"/>
      <c r="X24" s="667"/>
    </row>
    <row r="25" spans="1:24" ht="15.75" customHeight="1">
      <c r="B25" s="384" t="s">
        <v>99</v>
      </c>
      <c r="C25" s="962"/>
      <c r="D25" s="348">
        <v>8013</v>
      </c>
      <c r="E25" s="348"/>
      <c r="F25" s="348">
        <v>8180</v>
      </c>
      <c r="G25" s="348">
        <v>8371</v>
      </c>
      <c r="H25" s="348">
        <v>8586</v>
      </c>
      <c r="I25" s="973"/>
      <c r="J25" s="995"/>
      <c r="K25" s="535">
        <v>8688</v>
      </c>
      <c r="L25" s="348">
        <v>8798</v>
      </c>
      <c r="M25" s="348">
        <v>8874</v>
      </c>
      <c r="N25" s="909"/>
      <c r="O25" s="348">
        <v>8921</v>
      </c>
      <c r="P25" s="973"/>
      <c r="Q25" s="968"/>
      <c r="R25" s="348">
        <v>8934</v>
      </c>
      <c r="S25" s="902"/>
      <c r="T25" s="752"/>
      <c r="U25" s="667"/>
      <c r="V25" s="667"/>
      <c r="W25" s="667"/>
      <c r="X25" s="667"/>
    </row>
    <row r="26" spans="1:24" ht="15.75" customHeight="1">
      <c r="B26" s="384" t="s">
        <v>100</v>
      </c>
      <c r="C26" s="962"/>
      <c r="D26" s="348">
        <v>1353</v>
      </c>
      <c r="E26" s="348"/>
      <c r="F26" s="348">
        <v>1288</v>
      </c>
      <c r="G26" s="348">
        <v>1222</v>
      </c>
      <c r="H26" s="348">
        <v>1175</v>
      </c>
      <c r="I26" s="982"/>
      <c r="J26" s="995"/>
      <c r="K26" s="971">
        <v>1128</v>
      </c>
      <c r="L26" s="349">
        <v>1091</v>
      </c>
      <c r="M26" s="349">
        <v>1073</v>
      </c>
      <c r="N26" s="981"/>
      <c r="O26" s="349">
        <v>1059</v>
      </c>
      <c r="P26" s="982"/>
      <c r="Q26" s="968"/>
      <c r="R26" s="349">
        <v>1067</v>
      </c>
      <c r="S26" s="924"/>
      <c r="T26" s="752"/>
      <c r="U26" s="667"/>
      <c r="V26" s="667"/>
      <c r="W26" s="667"/>
      <c r="X26" s="667"/>
    </row>
    <row r="27" spans="1:24" ht="15.75" customHeight="1">
      <c r="B27" s="386" t="s">
        <v>101</v>
      </c>
      <c r="C27" s="962"/>
      <c r="D27" s="387">
        <v>18618</v>
      </c>
      <c r="E27" s="387"/>
      <c r="F27" s="387">
        <v>18800</v>
      </c>
      <c r="G27" s="387">
        <v>19058</v>
      </c>
      <c r="H27" s="387">
        <v>19306</v>
      </c>
      <c r="I27" s="985"/>
      <c r="J27" s="995"/>
      <c r="K27" s="979">
        <v>19455</v>
      </c>
      <c r="L27" s="965">
        <v>19615</v>
      </c>
      <c r="M27" s="965">
        <v>19797</v>
      </c>
      <c r="N27" s="983"/>
      <c r="O27" s="984">
        <v>19927</v>
      </c>
      <c r="P27" s="985"/>
      <c r="Q27" s="968"/>
      <c r="R27" s="387">
        <v>20003</v>
      </c>
      <c r="S27" s="909">
        <v>11</v>
      </c>
      <c r="T27" s="752"/>
      <c r="U27" s="667"/>
      <c r="V27" s="667"/>
      <c r="W27" s="667"/>
      <c r="X27" s="667"/>
    </row>
    <row r="28" spans="1:24" ht="15.75" customHeight="1" thickBot="1">
      <c r="B28" s="388" t="s">
        <v>125</v>
      </c>
      <c r="C28" s="385"/>
      <c r="D28" s="536">
        <v>163</v>
      </c>
      <c r="E28" s="541"/>
      <c r="F28" s="541">
        <v>182</v>
      </c>
      <c r="G28" s="542">
        <v>258</v>
      </c>
      <c r="H28" s="751">
        <v>248</v>
      </c>
      <c r="I28" s="975"/>
      <c r="J28" s="741"/>
      <c r="K28" s="852">
        <v>149</v>
      </c>
      <c r="L28" s="853">
        <v>160</v>
      </c>
      <c r="M28" s="850">
        <v>182</v>
      </c>
      <c r="N28" s="974"/>
      <c r="O28" s="850">
        <v>130</v>
      </c>
      <c r="P28" s="975"/>
      <c r="Q28" s="968"/>
      <c r="R28" s="853">
        <v>95</v>
      </c>
      <c r="S28" s="911"/>
      <c r="T28" s="752"/>
      <c r="U28" s="667"/>
      <c r="V28" s="667"/>
      <c r="W28" s="667"/>
      <c r="X28" s="667"/>
    </row>
    <row r="29" spans="1:24" s="236" customFormat="1" ht="15.75" customHeight="1">
      <c r="B29" s="340"/>
      <c r="C29" s="368"/>
      <c r="D29" s="390"/>
      <c r="E29" s="390"/>
      <c r="F29" s="533"/>
      <c r="G29" s="533"/>
      <c r="H29" s="533"/>
      <c r="I29" s="909"/>
      <c r="K29" s="389"/>
      <c r="L29" s="854"/>
      <c r="M29" s="854"/>
      <c r="N29" s="909"/>
      <c r="O29" s="854"/>
      <c r="P29" s="909"/>
      <c r="Q29" s="379"/>
      <c r="R29" s="389"/>
      <c r="S29" s="902"/>
      <c r="T29" s="667"/>
      <c r="U29" s="667"/>
      <c r="V29" s="667"/>
      <c r="W29" s="667"/>
      <c r="X29" s="667"/>
    </row>
    <row r="30" spans="1:24" ht="18" thickBot="1">
      <c r="B30" s="237" t="s">
        <v>126</v>
      </c>
      <c r="C30" s="382"/>
      <c r="D30" s="364"/>
      <c r="E30" s="364"/>
      <c r="F30" s="368"/>
      <c r="G30" s="368"/>
      <c r="H30" s="368"/>
      <c r="I30" s="909"/>
      <c r="J30" s="236"/>
      <c r="K30" s="842"/>
      <c r="L30" s="379"/>
      <c r="M30" s="379"/>
      <c r="N30" s="909"/>
      <c r="O30" s="379"/>
      <c r="P30" s="909"/>
      <c r="Q30" s="379"/>
      <c r="R30" s="842"/>
      <c r="S30" s="905"/>
      <c r="T30" s="667"/>
      <c r="U30" s="667"/>
      <c r="V30" s="667"/>
      <c r="W30" s="667"/>
      <c r="X30" s="667"/>
    </row>
    <row r="31" spans="1:24">
      <c r="B31" s="367" t="s">
        <v>129</v>
      </c>
      <c r="C31" s="382"/>
      <c r="D31" s="247">
        <v>3019</v>
      </c>
      <c r="E31" s="248"/>
      <c r="F31" s="248">
        <v>3363</v>
      </c>
      <c r="G31" s="248">
        <v>3738</v>
      </c>
      <c r="H31" s="248">
        <v>4193</v>
      </c>
      <c r="I31" s="978"/>
      <c r="J31" s="741"/>
      <c r="K31" s="851">
        <v>4582</v>
      </c>
      <c r="L31" s="540">
        <v>4997</v>
      </c>
      <c r="M31" s="540">
        <v>5492</v>
      </c>
      <c r="N31" s="977"/>
      <c r="O31" s="540">
        <v>5907</v>
      </c>
      <c r="P31" s="978"/>
      <c r="Q31" s="996"/>
      <c r="R31" s="248">
        <v>6239</v>
      </c>
      <c r="S31" s="901"/>
      <c r="T31" s="752"/>
      <c r="U31" s="667"/>
      <c r="V31" s="667"/>
      <c r="W31" s="667"/>
      <c r="X31" s="667"/>
    </row>
    <row r="32" spans="1:24" ht="18" thickBot="1">
      <c r="A32" s="237"/>
      <c r="B32" s="369" t="s">
        <v>125</v>
      </c>
      <c r="C32" s="382"/>
      <c r="D32" s="370">
        <v>341</v>
      </c>
      <c r="E32" s="371"/>
      <c r="F32" s="371">
        <v>344</v>
      </c>
      <c r="G32" s="371">
        <v>375</v>
      </c>
      <c r="H32" s="371">
        <v>455</v>
      </c>
      <c r="I32" s="975"/>
      <c r="J32" s="741"/>
      <c r="K32" s="849">
        <v>389</v>
      </c>
      <c r="L32" s="850">
        <v>415</v>
      </c>
      <c r="M32" s="850">
        <v>494</v>
      </c>
      <c r="N32" s="974"/>
      <c r="O32" s="850">
        <v>415</v>
      </c>
      <c r="P32" s="975"/>
      <c r="Q32" s="996"/>
      <c r="R32" s="850">
        <v>333</v>
      </c>
      <c r="S32" s="912"/>
      <c r="T32" s="752"/>
      <c r="U32" s="667"/>
      <c r="V32" s="667"/>
      <c r="W32" s="667"/>
      <c r="X32" s="667"/>
    </row>
    <row r="33" spans="2:22">
      <c r="D33" s="392"/>
      <c r="E33" s="392"/>
      <c r="F33" s="392"/>
      <c r="G33" s="392"/>
      <c r="H33" s="392"/>
      <c r="I33" s="909"/>
      <c r="J33" s="368"/>
      <c r="K33" s="855"/>
      <c r="L33" s="855"/>
      <c r="M33" s="855"/>
      <c r="N33" s="909"/>
      <c r="O33" s="855"/>
      <c r="P33" s="909"/>
      <c r="Q33" s="379"/>
      <c r="R33" s="980"/>
      <c r="S33" s="913"/>
      <c r="T33" s="667"/>
    </row>
    <row r="34" spans="2:22" ht="18" thickBot="1">
      <c r="D34" s="392"/>
      <c r="E34" s="392"/>
      <c r="F34" s="392"/>
      <c r="G34" s="392"/>
      <c r="H34" s="392"/>
      <c r="I34" s="909"/>
      <c r="J34" s="368"/>
      <c r="K34" s="855"/>
      <c r="L34" s="855"/>
      <c r="M34" s="855"/>
      <c r="N34" s="909"/>
      <c r="O34" s="855"/>
      <c r="P34" s="909"/>
      <c r="Q34" s="379"/>
      <c r="R34" s="855"/>
      <c r="S34" s="914"/>
    </row>
    <row r="35" spans="2:22" ht="19.5" thickBot="1">
      <c r="B35" s="456" t="s">
        <v>212</v>
      </c>
      <c r="D35" s="392"/>
      <c r="E35" s="392"/>
      <c r="F35" s="392"/>
      <c r="G35" s="392"/>
      <c r="H35" s="392"/>
      <c r="I35" s="909"/>
      <c r="J35" s="368"/>
      <c r="K35" s="855"/>
      <c r="L35" s="855"/>
      <c r="M35" s="855"/>
      <c r="N35" s="909"/>
      <c r="O35" s="855"/>
      <c r="P35" s="909"/>
      <c r="Q35" s="379"/>
      <c r="R35" s="855"/>
      <c r="S35" s="914"/>
    </row>
    <row r="36" spans="2:22" ht="18" thickBot="1">
      <c r="B36" s="383"/>
      <c r="D36" s="392"/>
      <c r="E36" s="392"/>
      <c r="F36" s="392"/>
      <c r="G36" s="392"/>
      <c r="H36" s="392"/>
      <c r="I36" s="909"/>
      <c r="J36" s="368"/>
      <c r="K36" s="980"/>
      <c r="L36" s="980"/>
      <c r="M36" s="980"/>
      <c r="N36" s="909"/>
      <c r="O36" s="980"/>
      <c r="P36" s="909"/>
      <c r="Q36" s="379"/>
      <c r="R36" s="855"/>
      <c r="S36" s="914"/>
    </row>
    <row r="37" spans="2:22">
      <c r="B37" s="235" t="s">
        <v>104</v>
      </c>
      <c r="D37" s="753">
        <v>1007</v>
      </c>
      <c r="E37" s="863">
        <v>2</v>
      </c>
      <c r="F37" s="754">
        <v>1045</v>
      </c>
      <c r="G37" s="754">
        <v>1090</v>
      </c>
      <c r="H37" s="754">
        <v>1142</v>
      </c>
      <c r="I37" s="978"/>
      <c r="J37" s="963"/>
      <c r="K37" s="970">
        <v>1202</v>
      </c>
      <c r="L37" s="679">
        <v>1308</v>
      </c>
      <c r="M37" s="679">
        <v>1397</v>
      </c>
      <c r="N37" s="977">
        <v>5</v>
      </c>
      <c r="O37" s="679">
        <v>1561</v>
      </c>
      <c r="P37" s="978"/>
      <c r="Q37" s="996"/>
      <c r="R37" s="753">
        <v>1620</v>
      </c>
      <c r="S37" s="908"/>
      <c r="T37" s="331"/>
    </row>
    <row r="38" spans="2:22" ht="18" thickBot="1">
      <c r="B38" s="369" t="s">
        <v>125</v>
      </c>
      <c r="D38" s="756">
        <v>40</v>
      </c>
      <c r="E38" s="757"/>
      <c r="F38" s="757">
        <v>38</v>
      </c>
      <c r="G38" s="757">
        <v>45</v>
      </c>
      <c r="H38" s="757">
        <v>52</v>
      </c>
      <c r="I38" s="975"/>
      <c r="J38" s="963"/>
      <c r="K38" s="849">
        <v>60</v>
      </c>
      <c r="L38" s="850">
        <v>106</v>
      </c>
      <c r="M38" s="850">
        <v>97</v>
      </c>
      <c r="N38" s="974"/>
      <c r="O38" s="850">
        <v>74</v>
      </c>
      <c r="P38" s="975">
        <v>10</v>
      </c>
      <c r="Q38" s="996"/>
      <c r="R38" s="850">
        <v>59</v>
      </c>
      <c r="S38" s="912"/>
      <c r="T38" s="331"/>
    </row>
    <row r="39" spans="2:22">
      <c r="B39" s="745"/>
      <c r="D39" s="392"/>
      <c r="E39" s="392"/>
      <c r="F39" s="392"/>
      <c r="G39" s="392"/>
      <c r="H39" s="392"/>
      <c r="I39" s="909"/>
      <c r="J39" s="368"/>
      <c r="K39" s="855"/>
      <c r="L39" s="855"/>
      <c r="M39" s="855"/>
      <c r="N39" s="909"/>
      <c r="O39" s="855"/>
      <c r="P39" s="909"/>
      <c r="Q39" s="379"/>
      <c r="R39" s="855"/>
      <c r="S39" s="914"/>
    </row>
    <row r="40" spans="2:22" ht="18" thickBot="1">
      <c r="B40" s="745"/>
      <c r="D40" s="392"/>
      <c r="E40" s="392"/>
      <c r="F40" s="392"/>
      <c r="G40" s="392"/>
      <c r="H40" s="392"/>
      <c r="I40" s="909"/>
      <c r="J40" s="368"/>
      <c r="K40" s="855"/>
      <c r="L40" s="855"/>
      <c r="M40" s="855"/>
      <c r="N40" s="909"/>
      <c r="O40" s="855"/>
      <c r="P40" s="909"/>
      <c r="Q40" s="379"/>
      <c r="R40" s="855"/>
      <c r="S40" s="914"/>
    </row>
    <row r="41" spans="2:22" ht="19.5" thickBot="1">
      <c r="B41" s="456" t="s">
        <v>238</v>
      </c>
      <c r="D41" s="392"/>
      <c r="E41" s="392"/>
      <c r="F41" s="392"/>
      <c r="G41" s="392"/>
      <c r="H41" s="392"/>
      <c r="I41" s="909"/>
      <c r="J41" s="368"/>
      <c r="K41" s="855"/>
      <c r="L41" s="855"/>
      <c r="M41" s="855"/>
      <c r="N41" s="909"/>
      <c r="O41" s="855"/>
      <c r="P41" s="909"/>
      <c r="Q41" s="379"/>
      <c r="R41" s="855"/>
      <c r="S41" s="915"/>
      <c r="T41" s="236"/>
      <c r="U41" s="236"/>
    </row>
    <row r="42" spans="2:22" ht="18" thickBot="1">
      <c r="B42" s="15"/>
      <c r="D42" s="392"/>
      <c r="E42" s="392"/>
      <c r="F42" s="392"/>
      <c r="G42" s="392"/>
      <c r="H42" s="392"/>
      <c r="I42" s="909"/>
      <c r="J42" s="368"/>
      <c r="K42" s="855"/>
      <c r="L42" s="855"/>
      <c r="M42" s="855"/>
      <c r="N42" s="909"/>
      <c r="O42" s="855"/>
      <c r="P42" s="909"/>
      <c r="Q42" s="379"/>
      <c r="R42" s="855"/>
      <c r="S42" s="915"/>
      <c r="T42" s="236"/>
      <c r="U42" s="236"/>
    </row>
    <row r="43" spans="2:22" ht="18" thickBot="1">
      <c r="B43" s="441" t="s">
        <v>292</v>
      </c>
      <c r="D43" s="392"/>
      <c r="E43" s="392"/>
      <c r="F43" s="392"/>
      <c r="G43" s="392"/>
      <c r="H43" s="392"/>
      <c r="I43" s="909"/>
      <c r="J43" s="368"/>
      <c r="K43" s="855"/>
      <c r="L43" s="855"/>
      <c r="M43" s="855"/>
      <c r="N43" s="909"/>
      <c r="O43" s="855"/>
      <c r="P43" s="909"/>
      <c r="Q43" s="379"/>
      <c r="R43" s="964"/>
      <c r="S43" s="915"/>
      <c r="T43" s="236"/>
      <c r="U43" s="236"/>
    </row>
    <row r="44" spans="2:22">
      <c r="B44" s="451" t="s">
        <v>178</v>
      </c>
      <c r="D44" s="997">
        <v>9839</v>
      </c>
      <c r="E44" s="998"/>
      <c r="F44" s="998">
        <v>9754</v>
      </c>
      <c r="G44" s="998">
        <v>9694</v>
      </c>
      <c r="H44" s="998">
        <v>9633</v>
      </c>
      <c r="I44" s="978"/>
      <c r="J44" s="999"/>
      <c r="K44" s="727">
        <v>9574</v>
      </c>
      <c r="L44" s="728">
        <v>9522</v>
      </c>
      <c r="M44" s="728">
        <v>9528</v>
      </c>
      <c r="N44" s="977"/>
      <c r="O44" s="728">
        <v>10411</v>
      </c>
      <c r="P44" s="978"/>
      <c r="Q44" s="972"/>
      <c r="R44" s="348">
        <v>10392</v>
      </c>
      <c r="S44" s="916"/>
      <c r="T44" s="864"/>
      <c r="U44" s="236"/>
    </row>
    <row r="45" spans="2:22">
      <c r="B45" s="452" t="s">
        <v>122</v>
      </c>
      <c r="D45" s="1000"/>
      <c r="E45" s="1001"/>
      <c r="F45" s="866">
        <v>-85</v>
      </c>
      <c r="G45" s="866">
        <v>-60</v>
      </c>
      <c r="H45" s="742">
        <v>-61</v>
      </c>
      <c r="I45" s="982"/>
      <c r="J45" s="1002"/>
      <c r="K45" s="719">
        <v>-59</v>
      </c>
      <c r="L45" s="866">
        <v>-52</v>
      </c>
      <c r="M45" s="866">
        <v>6</v>
      </c>
      <c r="N45" s="981"/>
      <c r="O45" s="743">
        <v>-5</v>
      </c>
      <c r="P45" s="982">
        <v>10</v>
      </c>
      <c r="Q45" s="972"/>
      <c r="R45" s="743">
        <v>-19</v>
      </c>
      <c r="S45" s="917"/>
      <c r="T45" s="864"/>
      <c r="U45" s="865"/>
      <c r="V45" s="365"/>
    </row>
    <row r="46" spans="2:22">
      <c r="B46" s="453" t="s">
        <v>123</v>
      </c>
      <c r="D46" s="1003">
        <v>3671</v>
      </c>
      <c r="E46" s="1004"/>
      <c r="F46" s="1004">
        <v>3603</v>
      </c>
      <c r="G46" s="1004">
        <v>3518</v>
      </c>
      <c r="H46" s="1005">
        <v>3481</v>
      </c>
      <c r="I46" s="973"/>
      <c r="J46" s="999"/>
      <c r="K46" s="1006">
        <v>3403</v>
      </c>
      <c r="L46" s="1004">
        <v>3368</v>
      </c>
      <c r="M46" s="1004">
        <v>3307</v>
      </c>
      <c r="N46" s="909"/>
      <c r="O46" s="222">
        <v>3228</v>
      </c>
      <c r="P46" s="973"/>
      <c r="Q46" s="972"/>
      <c r="R46" s="1004">
        <v>3130</v>
      </c>
      <c r="S46" s="909">
        <v>12</v>
      </c>
      <c r="T46" s="864"/>
      <c r="U46" s="236"/>
    </row>
    <row r="47" spans="2:22">
      <c r="B47" s="452" t="s">
        <v>122</v>
      </c>
      <c r="D47" s="1000"/>
      <c r="E47" s="1001"/>
      <c r="F47" s="866">
        <v>-68</v>
      </c>
      <c r="G47" s="866">
        <v>-85</v>
      </c>
      <c r="H47" s="866">
        <v>-70</v>
      </c>
      <c r="I47" s="982">
        <v>3</v>
      </c>
      <c r="J47" s="1002"/>
      <c r="K47" s="719">
        <v>-79</v>
      </c>
      <c r="L47" s="743">
        <v>-34</v>
      </c>
      <c r="M47" s="743">
        <v>-61</v>
      </c>
      <c r="N47" s="981"/>
      <c r="O47" s="743">
        <v>-87</v>
      </c>
      <c r="P47" s="982"/>
      <c r="Q47" s="972"/>
      <c r="R47" s="743">
        <v>-82</v>
      </c>
      <c r="S47" s="917"/>
      <c r="T47" s="864"/>
      <c r="U47" s="236"/>
    </row>
    <row r="48" spans="2:22">
      <c r="B48" s="454" t="s">
        <v>24</v>
      </c>
      <c r="D48" s="749">
        <v>13510</v>
      </c>
      <c r="E48" s="862"/>
      <c r="F48" s="862">
        <v>13357</v>
      </c>
      <c r="G48" s="862">
        <v>13212</v>
      </c>
      <c r="H48" s="862">
        <v>13114</v>
      </c>
      <c r="I48" s="973"/>
      <c r="J48" s="1007"/>
      <c r="K48" s="1008">
        <v>12977</v>
      </c>
      <c r="L48" s="862">
        <v>12890</v>
      </c>
      <c r="M48" s="862">
        <v>12835</v>
      </c>
      <c r="N48" s="909"/>
      <c r="O48" s="1009">
        <v>13639</v>
      </c>
      <c r="P48" s="973"/>
      <c r="Q48" s="972"/>
      <c r="R48" s="862">
        <v>13522</v>
      </c>
      <c r="S48" s="909">
        <v>12</v>
      </c>
      <c r="T48" s="864"/>
      <c r="U48" s="236"/>
    </row>
    <row r="49" spans="1:21" ht="18" thickBot="1">
      <c r="B49" s="455" t="s">
        <v>122</v>
      </c>
      <c r="D49" s="1010"/>
      <c r="E49" s="1011"/>
      <c r="F49" s="748">
        <v>-153</v>
      </c>
      <c r="G49" s="748">
        <v>-145</v>
      </c>
      <c r="H49" s="748">
        <v>-132</v>
      </c>
      <c r="I49" s="975">
        <v>3</v>
      </c>
      <c r="J49" s="1012"/>
      <c r="K49" s="720">
        <v>-137</v>
      </c>
      <c r="L49" s="744">
        <v>-86</v>
      </c>
      <c r="M49" s="744">
        <v>-56</v>
      </c>
      <c r="N49" s="974"/>
      <c r="O49" s="744">
        <v>-92</v>
      </c>
      <c r="P49" s="975">
        <v>10</v>
      </c>
      <c r="Q49" s="972"/>
      <c r="R49" s="744">
        <v>-101</v>
      </c>
      <c r="S49" s="918"/>
      <c r="T49" s="864"/>
      <c r="U49" s="236"/>
    </row>
    <row r="50" spans="1:21">
      <c r="B50" s="15"/>
      <c r="D50" s="755"/>
      <c r="E50" s="755"/>
      <c r="F50" s="755"/>
      <c r="G50" s="755"/>
      <c r="H50" s="755"/>
      <c r="I50" s="1013"/>
      <c r="J50" s="755"/>
      <c r="K50" s="867"/>
      <c r="L50" s="867"/>
      <c r="M50" s="867"/>
      <c r="N50" s="960"/>
      <c r="O50" s="867"/>
      <c r="P50" s="960"/>
      <c r="Q50" s="867"/>
      <c r="R50" s="867"/>
      <c r="S50" s="900"/>
      <c r="T50" s="865"/>
      <c r="U50" s="236"/>
    </row>
    <row r="51" spans="1:21">
      <c r="B51" s="236" t="s">
        <v>276</v>
      </c>
      <c r="C51" s="669"/>
      <c r="D51" s="869"/>
      <c r="E51" s="869"/>
      <c r="F51" s="236"/>
      <c r="G51" s="869"/>
      <c r="H51" s="869"/>
      <c r="I51" s="1014"/>
      <c r="J51" s="869"/>
      <c r="K51" s="868"/>
      <c r="L51" s="868"/>
      <c r="M51" s="868"/>
      <c r="N51" s="1015"/>
      <c r="O51" s="834"/>
      <c r="P51" s="961"/>
      <c r="Q51" s="342"/>
      <c r="R51" s="868"/>
      <c r="S51" s="919"/>
      <c r="T51" s="236"/>
      <c r="U51" s="236"/>
    </row>
    <row r="52" spans="1:21">
      <c r="B52" s="236" t="s">
        <v>281</v>
      </c>
      <c r="C52" s="669"/>
      <c r="D52" s="869"/>
      <c r="E52" s="869"/>
      <c r="F52" s="236"/>
      <c r="G52" s="869"/>
      <c r="H52" s="869"/>
      <c r="I52" s="1014"/>
      <c r="J52" s="869"/>
      <c r="K52" s="868"/>
      <c r="L52" s="868"/>
      <c r="M52" s="868"/>
      <c r="N52" s="1015"/>
      <c r="O52" s="834"/>
      <c r="P52" s="961"/>
      <c r="Q52" s="342"/>
      <c r="R52" s="868"/>
      <c r="S52" s="920"/>
    </row>
    <row r="53" spans="1:21">
      <c r="B53" s="236" t="s">
        <v>282</v>
      </c>
      <c r="C53" s="522"/>
      <c r="D53" s="392"/>
      <c r="E53" s="392"/>
      <c r="F53" s="236"/>
      <c r="G53" s="392"/>
      <c r="H53" s="391"/>
      <c r="I53" s="1016"/>
      <c r="J53" s="391"/>
      <c r="K53" s="834"/>
      <c r="L53" s="834"/>
      <c r="M53" s="834"/>
      <c r="N53" s="961"/>
      <c r="O53" s="834"/>
      <c r="P53" s="961"/>
      <c r="Q53" s="342"/>
      <c r="R53" s="834"/>
    </row>
    <row r="54" spans="1:21">
      <c r="B54" s="236" t="s">
        <v>283</v>
      </c>
      <c r="C54" s="393"/>
      <c r="D54" s="391"/>
      <c r="E54" s="391"/>
      <c r="F54" s="236"/>
      <c r="G54" s="391"/>
      <c r="H54" s="391"/>
      <c r="I54" s="1016"/>
      <c r="J54" s="391"/>
      <c r="K54" s="834"/>
      <c r="L54" s="1017"/>
      <c r="M54" s="834"/>
      <c r="N54" s="961"/>
      <c r="O54" s="834"/>
      <c r="P54" s="961"/>
      <c r="Q54" s="342"/>
      <c r="R54" s="834"/>
    </row>
    <row r="55" spans="1:21">
      <c r="B55" s="236" t="s">
        <v>284</v>
      </c>
      <c r="D55" s="395"/>
      <c r="E55" s="395"/>
      <c r="G55" s="395"/>
      <c r="H55" s="393"/>
      <c r="K55" s="835"/>
      <c r="L55" s="835"/>
      <c r="M55" s="835"/>
      <c r="N55" s="956"/>
      <c r="O55" s="833"/>
      <c r="R55" s="835"/>
      <c r="S55" s="922"/>
    </row>
    <row r="56" spans="1:21">
      <c r="B56" s="236" t="s">
        <v>285</v>
      </c>
      <c r="D56" s="395"/>
      <c r="E56" s="395"/>
      <c r="G56" s="395"/>
      <c r="H56" s="393"/>
      <c r="K56" s="835"/>
      <c r="L56" s="835"/>
      <c r="M56" s="835"/>
      <c r="N56" s="956"/>
      <c r="O56" s="833"/>
      <c r="R56" s="835"/>
      <c r="S56" s="922"/>
    </row>
    <row r="57" spans="1:21">
      <c r="A57" s="237"/>
      <c r="B57" s="236" t="s">
        <v>286</v>
      </c>
      <c r="D57" s="395"/>
      <c r="E57" s="395"/>
      <c r="G57" s="395"/>
      <c r="H57" s="393"/>
      <c r="K57" s="835"/>
      <c r="L57" s="835"/>
      <c r="M57" s="835"/>
      <c r="N57" s="956"/>
      <c r="O57" s="833"/>
      <c r="R57" s="835"/>
      <c r="S57" s="922"/>
    </row>
    <row r="58" spans="1:21">
      <c r="B58" s="236" t="s">
        <v>287</v>
      </c>
      <c r="D58" s="395"/>
      <c r="E58" s="395"/>
      <c r="G58" s="395"/>
      <c r="H58" s="393"/>
      <c r="K58" s="835"/>
      <c r="L58" s="835"/>
      <c r="M58" s="835"/>
      <c r="N58" s="956"/>
      <c r="O58" s="833"/>
      <c r="R58" s="835"/>
      <c r="S58" s="922"/>
    </row>
    <row r="59" spans="1:21">
      <c r="B59" s="236" t="s">
        <v>288</v>
      </c>
      <c r="D59" s="395"/>
      <c r="E59" s="395"/>
      <c r="G59" s="395"/>
      <c r="H59" s="395"/>
      <c r="I59" s="892"/>
      <c r="K59" s="835"/>
      <c r="L59" s="835"/>
      <c r="M59" s="835"/>
      <c r="N59" s="956"/>
      <c r="O59" s="835"/>
      <c r="P59" s="956"/>
      <c r="R59" s="835"/>
      <c r="S59" s="922"/>
    </row>
    <row r="60" spans="1:21">
      <c r="B60" s="236" t="s">
        <v>304</v>
      </c>
      <c r="D60" s="396"/>
      <c r="E60" s="396"/>
      <c r="G60" s="396"/>
      <c r="H60" s="396"/>
      <c r="I60" s="893"/>
      <c r="K60" s="836"/>
      <c r="L60" s="836"/>
      <c r="M60" s="836"/>
      <c r="N60" s="957"/>
      <c r="O60" s="836"/>
      <c r="P60" s="957"/>
      <c r="R60" s="836"/>
      <c r="S60" s="923"/>
    </row>
    <row r="61" spans="1:21">
      <c r="B61" s="236" t="s">
        <v>290</v>
      </c>
      <c r="D61" s="396"/>
      <c r="E61" s="396"/>
      <c r="G61" s="396"/>
      <c r="H61" s="396"/>
      <c r="I61" s="893"/>
      <c r="K61" s="836"/>
      <c r="L61" s="836"/>
      <c r="M61" s="836"/>
      <c r="N61" s="957"/>
      <c r="O61" s="836"/>
      <c r="P61" s="957"/>
      <c r="R61" s="836"/>
      <c r="S61" s="923"/>
    </row>
    <row r="62" spans="1:21">
      <c r="B62" s="236" t="s">
        <v>289</v>
      </c>
    </row>
    <row r="63" spans="1:21">
      <c r="B63" s="236"/>
    </row>
  </sheetData>
  <mergeCells count="3">
    <mergeCell ref="D2:I2"/>
    <mergeCell ref="K2:P2"/>
    <mergeCell ref="R2:S2"/>
  </mergeCells>
  <pageMargins left="0.70866141732283472" right="0.70866141732283472" top="0.51181102362204722" bottom="0.51181102362204722"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Contents</vt:lpstr>
      <vt:lpstr>1. Income statement &amp; FCF</vt:lpstr>
      <vt:lpstr>2. Consumer</vt:lpstr>
      <vt:lpstr>3. EE    </vt:lpstr>
      <vt:lpstr>4. Business and Public Sector</vt:lpstr>
      <vt:lpstr>5. Global Services</vt:lpstr>
      <vt:lpstr>6. Wholesale and Ventures</vt:lpstr>
      <vt:lpstr>7. Openreach</vt:lpstr>
      <vt:lpstr>8. Broadband, TV, Lines</vt:lpstr>
      <vt:lpstr>9. Mobile</vt:lpstr>
      <vt:lpstr>10. Costs</vt:lpstr>
      <vt:lpstr>11. Glossary</vt:lpstr>
      <vt:lpstr>'1. Income statement &amp; FCF'!Print_Area</vt:lpstr>
      <vt:lpstr>'10. Costs'!Print_Area</vt:lpstr>
      <vt:lpstr>'11. Glossary'!Print_Area</vt:lpstr>
      <vt:lpstr>'2. Consumer'!Print_Area</vt:lpstr>
      <vt:lpstr>'3. EE    '!Print_Area</vt:lpstr>
      <vt:lpstr>'4. Business and Public Sector'!Print_Area</vt:lpstr>
      <vt:lpstr>'5. Global Services'!Print_Area</vt:lpstr>
      <vt:lpstr>'6. Wholesale and Ventures'!Print_Area</vt:lpstr>
      <vt:lpstr>'7. Openreach'!Print_Area</vt:lpstr>
      <vt:lpstr>'8. Broadband, TV, Lines'!Print_Area</vt:lpstr>
      <vt:lpstr>'9. Mobile'!Print_Area</vt:lpstr>
      <vt:lpstr>Contents!Print_Area</vt:lpstr>
    </vt:vector>
  </TitlesOfParts>
  <Company>BT Plc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 Investor Relations</dc:creator>
  <cp:lastModifiedBy>Bull,EM,Evelyne,CFI R</cp:lastModifiedBy>
  <cp:lastPrinted>2016-07-27T15:54:13Z</cp:lastPrinted>
  <dcterms:created xsi:type="dcterms:W3CDTF">2013-05-17T15:38:41Z</dcterms:created>
  <dcterms:modified xsi:type="dcterms:W3CDTF">2016-07-27T21:23:04Z</dcterms:modified>
</cp:coreProperties>
</file>