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office.bt.com/sites/GFC-External-Reporting/Working Documents/2017 Financial Year/2017 Q1/Albion restatement/1. EXTERNAL DOCS  DRAFTS/"/>
    </mc:Choice>
  </mc:AlternateContent>
  <bookViews>
    <workbookView xWindow="0" yWindow="0" windowWidth="28800" windowHeight="11445" tabRatio="392"/>
  </bookViews>
  <sheets>
    <sheet name="Contents" sheetId="4" r:id="rId1"/>
    <sheet name="1. Basis of preparation" sheetId="5" r:id="rId2"/>
    <sheet name="2. Pro forma historic inform." sheetId="3" r:id="rId3"/>
  </sheets>
  <definedNames>
    <definedName name="_xlnm.Print_Area" localSheetId="1">'1. Basis of preparation'!$B$1:$B$33</definedName>
    <definedName name="_xlnm.Print_Area" localSheetId="2">'2. Pro forma historic inform.'!$A$1:$AS$47</definedName>
    <definedName name="_xlnm.Print_Area" localSheetId="0">Contents!$B$2:$O$28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3" l="1"/>
  <c r="K10" i="3"/>
  <c r="L10" i="3"/>
  <c r="M10" i="3"/>
  <c r="J11" i="3"/>
  <c r="K11" i="3"/>
  <c r="L11" i="3"/>
  <c r="M11" i="3"/>
  <c r="J12" i="3"/>
  <c r="K12" i="3"/>
  <c r="L12" i="3"/>
  <c r="M12" i="3"/>
  <c r="J13" i="3"/>
  <c r="K13" i="3"/>
  <c r="L13" i="3"/>
  <c r="M13" i="3"/>
  <c r="J14" i="3"/>
  <c r="K14" i="3"/>
  <c r="L14" i="3"/>
  <c r="M14" i="3"/>
  <c r="J15" i="3"/>
  <c r="K15" i="3"/>
  <c r="L15" i="3"/>
  <c r="M15" i="3"/>
  <c r="J16" i="3"/>
  <c r="K16" i="3"/>
  <c r="L16" i="3"/>
  <c r="M16" i="3"/>
  <c r="J17" i="3"/>
  <c r="K17" i="3"/>
  <c r="L17" i="3"/>
  <c r="M17" i="3"/>
  <c r="H10" i="3"/>
  <c r="V10" i="3"/>
  <c r="N10" i="3" s="1"/>
  <c r="AF10" i="3"/>
  <c r="AG10" i="3"/>
  <c r="AH10" i="3"/>
  <c r="AI10" i="3"/>
  <c r="AR10" i="3"/>
  <c r="H11" i="3"/>
  <c r="V11" i="3"/>
  <c r="AF11" i="3"/>
  <c r="AG11" i="3"/>
  <c r="AH11" i="3"/>
  <c r="AI11" i="3"/>
  <c r="AR11" i="3"/>
  <c r="H12" i="3"/>
  <c r="V12" i="3"/>
  <c r="N12" i="3" s="1"/>
  <c r="AF12" i="3"/>
  <c r="AG12" i="3"/>
  <c r="AH12" i="3"/>
  <c r="AI12" i="3"/>
  <c r="AR12" i="3"/>
  <c r="H13" i="3"/>
  <c r="V13" i="3"/>
  <c r="AF13" i="3"/>
  <c r="AG13" i="3"/>
  <c r="AH13" i="3"/>
  <c r="AI13" i="3"/>
  <c r="AR13" i="3"/>
  <c r="AJ13" i="3" s="1"/>
  <c r="H14" i="3"/>
  <c r="V14" i="3"/>
  <c r="N14" i="3" s="1"/>
  <c r="AF14" i="3"/>
  <c r="AG14" i="3"/>
  <c r="AH14" i="3"/>
  <c r="AI14" i="3"/>
  <c r="AR14" i="3"/>
  <c r="AJ14" i="3" s="1"/>
  <c r="H15" i="3"/>
  <c r="V15" i="3"/>
  <c r="AF15" i="3"/>
  <c r="AG15" i="3"/>
  <c r="AH15" i="3"/>
  <c r="AI15" i="3"/>
  <c r="AR15" i="3"/>
  <c r="H16" i="3"/>
  <c r="V16" i="3"/>
  <c r="AF16" i="3"/>
  <c r="AG16" i="3"/>
  <c r="AH16" i="3"/>
  <c r="AI16" i="3"/>
  <c r="AR16" i="3"/>
  <c r="H17" i="3"/>
  <c r="V17" i="3"/>
  <c r="N17" i="3" s="1"/>
  <c r="AF17" i="3"/>
  <c r="AG17" i="3"/>
  <c r="AH17" i="3"/>
  <c r="AI17" i="3"/>
  <c r="AR17" i="3"/>
  <c r="AJ17" i="3" s="1"/>
  <c r="D18" i="3"/>
  <c r="E18" i="3"/>
  <c r="F18" i="3"/>
  <c r="G18" i="3"/>
  <c r="R18" i="3"/>
  <c r="S18" i="3"/>
  <c r="T18" i="3"/>
  <c r="U18" i="3"/>
  <c r="Z18" i="3"/>
  <c r="D19" i="3" s="1"/>
  <c r="AA18" i="3"/>
  <c r="AB18" i="3"/>
  <c r="AC18" i="3"/>
  <c r="AD18" i="3"/>
  <c r="AN18" i="3"/>
  <c r="AO18" i="3"/>
  <c r="AP18" i="3"/>
  <c r="AQ18" i="3"/>
  <c r="H22" i="3"/>
  <c r="J22" i="3"/>
  <c r="K22" i="3"/>
  <c r="L22" i="3"/>
  <c r="M22" i="3"/>
  <c r="V22" i="3"/>
  <c r="N22" i="3" s="1"/>
  <c r="AF22" i="3"/>
  <c r="AG22" i="3"/>
  <c r="AH22" i="3"/>
  <c r="AI22" i="3"/>
  <c r="AJ22" i="3"/>
  <c r="AR22" i="3"/>
  <c r="H23" i="3"/>
  <c r="J23" i="3"/>
  <c r="K23" i="3"/>
  <c r="L23" i="3"/>
  <c r="M23" i="3"/>
  <c r="V23" i="3"/>
  <c r="N23" i="3" s="1"/>
  <c r="AF23" i="3"/>
  <c r="AG23" i="3"/>
  <c r="AH23" i="3"/>
  <c r="AI23" i="3"/>
  <c r="AR23" i="3"/>
  <c r="H24" i="3"/>
  <c r="J24" i="3"/>
  <c r="K24" i="3"/>
  <c r="L24" i="3"/>
  <c r="M24" i="3"/>
  <c r="V24" i="3"/>
  <c r="N24" i="3" s="1"/>
  <c r="AF24" i="3"/>
  <c r="AG24" i="3"/>
  <c r="AH24" i="3"/>
  <c r="AI24" i="3"/>
  <c r="AR24" i="3"/>
  <c r="H25" i="3"/>
  <c r="J25" i="3"/>
  <c r="K25" i="3"/>
  <c r="L25" i="3"/>
  <c r="M25" i="3"/>
  <c r="V25" i="3"/>
  <c r="AF25" i="3"/>
  <c r="AG25" i="3"/>
  <c r="AH25" i="3"/>
  <c r="AI25" i="3"/>
  <c r="AR25" i="3"/>
  <c r="AJ25" i="3" s="1"/>
  <c r="H26" i="3"/>
  <c r="J26" i="3"/>
  <c r="K26" i="3"/>
  <c r="L26" i="3"/>
  <c r="M26" i="3"/>
  <c r="V26" i="3"/>
  <c r="N26" i="3" s="1"/>
  <c r="AF26" i="3"/>
  <c r="AG26" i="3"/>
  <c r="AH26" i="3"/>
  <c r="AI26" i="3"/>
  <c r="AR26" i="3"/>
  <c r="H27" i="3"/>
  <c r="J27" i="3"/>
  <c r="K27" i="3"/>
  <c r="L27" i="3"/>
  <c r="M27" i="3"/>
  <c r="V27" i="3"/>
  <c r="N27" i="3" s="1"/>
  <c r="AF27" i="3"/>
  <c r="AG27" i="3"/>
  <c r="AH27" i="3"/>
  <c r="AI27" i="3"/>
  <c r="AR27" i="3"/>
  <c r="G29" i="3"/>
  <c r="H28" i="3"/>
  <c r="J28" i="3"/>
  <c r="K28" i="3"/>
  <c r="L28" i="3"/>
  <c r="M28" i="3"/>
  <c r="V28" i="3"/>
  <c r="AF28" i="3"/>
  <c r="AG28" i="3"/>
  <c r="AH28" i="3"/>
  <c r="AI28" i="3"/>
  <c r="AR28" i="3"/>
  <c r="D29" i="3"/>
  <c r="E29" i="3"/>
  <c r="F29" i="3"/>
  <c r="R29" i="3"/>
  <c r="S29" i="3"/>
  <c r="T29" i="3"/>
  <c r="U29" i="3"/>
  <c r="Z29" i="3"/>
  <c r="AA29" i="3"/>
  <c r="AB29" i="3"/>
  <c r="AC29" i="3"/>
  <c r="AD29" i="3"/>
  <c r="AN29" i="3"/>
  <c r="AO29" i="3"/>
  <c r="S30" i="3" s="1"/>
  <c r="AP29" i="3"/>
  <c r="T30" i="3" s="1"/>
  <c r="AQ29" i="3"/>
  <c r="H33" i="3"/>
  <c r="J33" i="3"/>
  <c r="K33" i="3"/>
  <c r="L33" i="3"/>
  <c r="M33" i="3"/>
  <c r="V33" i="3"/>
  <c r="AF33" i="3"/>
  <c r="AG33" i="3"/>
  <c r="AH33" i="3"/>
  <c r="AI33" i="3"/>
  <c r="AR33" i="3"/>
  <c r="H34" i="3"/>
  <c r="J34" i="3"/>
  <c r="K34" i="3"/>
  <c r="L34" i="3"/>
  <c r="M34" i="3"/>
  <c r="V34" i="3"/>
  <c r="N34" i="3" s="1"/>
  <c r="AF34" i="3"/>
  <c r="AG34" i="3"/>
  <c r="AH34" i="3"/>
  <c r="AI34" i="3"/>
  <c r="AR34" i="3"/>
  <c r="H35" i="3"/>
  <c r="J35" i="3"/>
  <c r="K35" i="3"/>
  <c r="L35" i="3"/>
  <c r="M35" i="3"/>
  <c r="V35" i="3"/>
  <c r="AF35" i="3"/>
  <c r="AG35" i="3"/>
  <c r="AH35" i="3"/>
  <c r="AI35" i="3"/>
  <c r="AR35" i="3"/>
  <c r="AJ35" i="3" s="1"/>
  <c r="H36" i="3"/>
  <c r="J36" i="3"/>
  <c r="K36" i="3"/>
  <c r="L36" i="3"/>
  <c r="M36" i="3"/>
  <c r="V36" i="3"/>
  <c r="AF36" i="3"/>
  <c r="AG36" i="3"/>
  <c r="AH36" i="3"/>
  <c r="AI36" i="3"/>
  <c r="AR36" i="3"/>
  <c r="H37" i="3"/>
  <c r="J37" i="3"/>
  <c r="K37" i="3"/>
  <c r="L37" i="3"/>
  <c r="M37" i="3"/>
  <c r="V37" i="3"/>
  <c r="AF37" i="3"/>
  <c r="AG37" i="3"/>
  <c r="AH37" i="3"/>
  <c r="AI37" i="3"/>
  <c r="AR37" i="3"/>
  <c r="H38" i="3"/>
  <c r="J38" i="3"/>
  <c r="K38" i="3"/>
  <c r="L38" i="3"/>
  <c r="M38" i="3"/>
  <c r="V38" i="3"/>
  <c r="N38" i="3" s="1"/>
  <c r="AF38" i="3"/>
  <c r="AG38" i="3"/>
  <c r="AH38" i="3"/>
  <c r="AI38" i="3"/>
  <c r="AR38" i="3"/>
  <c r="H39" i="3"/>
  <c r="J39" i="3"/>
  <c r="K39" i="3"/>
  <c r="L39" i="3"/>
  <c r="M39" i="3"/>
  <c r="V39" i="3"/>
  <c r="AF39" i="3"/>
  <c r="AG39" i="3"/>
  <c r="AH39" i="3"/>
  <c r="AI39" i="3"/>
  <c r="AR39" i="3"/>
  <c r="AJ39" i="3" s="1"/>
  <c r="D40" i="3"/>
  <c r="E40" i="3"/>
  <c r="F40" i="3"/>
  <c r="G40" i="3"/>
  <c r="R40" i="3"/>
  <c r="S40" i="3"/>
  <c r="T40" i="3"/>
  <c r="U40" i="3"/>
  <c r="Z40" i="3"/>
  <c r="D41" i="3" s="1"/>
  <c r="AA40" i="3"/>
  <c r="AB40" i="3"/>
  <c r="AC40" i="3"/>
  <c r="AD40" i="3"/>
  <c r="AN40" i="3"/>
  <c r="AO40" i="3"/>
  <c r="AP40" i="3"/>
  <c r="AQ40" i="3"/>
  <c r="U41" i="3" s="1"/>
  <c r="E41" i="3"/>
  <c r="AI40" i="3" l="1"/>
  <c r="H40" i="3"/>
  <c r="H41" i="3" s="1"/>
  <c r="F30" i="3"/>
  <c r="AG29" i="3"/>
  <c r="K29" i="3"/>
  <c r="F41" i="3"/>
  <c r="N39" i="3"/>
  <c r="G30" i="3"/>
  <c r="L40" i="3"/>
  <c r="AF29" i="3"/>
  <c r="AJ36" i="3"/>
  <c r="AF40" i="3"/>
  <c r="N35" i="3"/>
  <c r="AJ26" i="3"/>
  <c r="AI29" i="3"/>
  <c r="E19" i="3"/>
  <c r="N13" i="3"/>
  <c r="N37" i="3"/>
  <c r="N36" i="3"/>
  <c r="AR29" i="3"/>
  <c r="E30" i="3"/>
  <c r="J29" i="3"/>
  <c r="T41" i="3"/>
  <c r="G41" i="3"/>
  <c r="N33" i="3"/>
  <c r="D30" i="3"/>
  <c r="T19" i="3"/>
  <c r="U19" i="3"/>
  <c r="N11" i="3"/>
  <c r="AG40" i="3"/>
  <c r="AH40" i="3"/>
  <c r="AH29" i="3"/>
  <c r="AJ10" i="3"/>
  <c r="AF18" i="3"/>
  <c r="R19" i="3"/>
  <c r="R41" i="3"/>
  <c r="J40" i="3"/>
  <c r="M40" i="3"/>
  <c r="K40" i="3"/>
  <c r="V29" i="3"/>
  <c r="V30" i="3" s="1"/>
  <c r="L29" i="3"/>
  <c r="R30" i="3"/>
  <c r="L18" i="3"/>
  <c r="N28" i="3"/>
  <c r="M29" i="3"/>
  <c r="H29" i="3"/>
  <c r="H30" i="3" s="1"/>
  <c r="AI18" i="3"/>
  <c r="G19" i="3"/>
  <c r="AH18" i="3"/>
  <c r="F19" i="3"/>
  <c r="AG18" i="3"/>
  <c r="N16" i="3"/>
  <c r="J18" i="3"/>
  <c r="M18" i="3"/>
  <c r="H18" i="3"/>
  <c r="H19" i="3" s="1"/>
  <c r="N15" i="3"/>
  <c r="N18" i="3" s="1"/>
  <c r="K18" i="3"/>
  <c r="V40" i="3"/>
  <c r="AJ37" i="3"/>
  <c r="AJ33" i="3"/>
  <c r="AJ28" i="3"/>
  <c r="AJ27" i="3"/>
  <c r="N25" i="3"/>
  <c r="N29" i="3" s="1"/>
  <c r="AJ23" i="3"/>
  <c r="V18" i="3"/>
  <c r="AJ15" i="3"/>
  <c r="AJ11" i="3"/>
  <c r="AR40" i="3"/>
  <c r="AJ38" i="3"/>
  <c r="AJ34" i="3"/>
  <c r="AJ24" i="3"/>
  <c r="AJ29" i="3" s="1"/>
  <c r="AR18" i="3"/>
  <c r="AJ16" i="3"/>
  <c r="AJ12" i="3"/>
  <c r="S41" i="3"/>
  <c r="U30" i="3"/>
  <c r="S19" i="3"/>
  <c r="N40" i="3" l="1"/>
  <c r="AJ18" i="3"/>
  <c r="AJ40" i="3"/>
  <c r="V19" i="3"/>
  <c r="V41" i="3"/>
</calcChain>
</file>

<file path=xl/sharedStrings.xml><?xml version="1.0" encoding="utf-8"?>
<sst xmlns="http://schemas.openxmlformats.org/spreadsheetml/2006/main" count="186" uniqueCount="52">
  <si>
    <t>Q1</t>
  </si>
  <si>
    <t>Q2</t>
  </si>
  <si>
    <t>Q3</t>
  </si>
  <si>
    <t>Q4</t>
  </si>
  <si>
    <t>FY</t>
  </si>
  <si>
    <t>£m unless otherwise stated</t>
  </si>
  <si>
    <t>BT Global Services</t>
  </si>
  <si>
    <t>BT Business</t>
  </si>
  <si>
    <t>BT Consumer</t>
  </si>
  <si>
    <t>BT Wholesale</t>
  </si>
  <si>
    <t>Openreach</t>
  </si>
  <si>
    <t>Other</t>
  </si>
  <si>
    <t>Eliminations</t>
  </si>
  <si>
    <t>Total</t>
  </si>
  <si>
    <t>Sheet 1</t>
  </si>
  <si>
    <t>For further information please contact:</t>
  </si>
  <si>
    <t>BT Investor Relations</t>
  </si>
  <si>
    <t>phone</t>
  </si>
  <si>
    <t>+44 (0)20 7356 4909</t>
  </si>
  <si>
    <t>email</t>
  </si>
  <si>
    <t>ir@bt.com</t>
  </si>
  <si>
    <t>web</t>
  </si>
  <si>
    <t>www.bt.com/ir</t>
  </si>
  <si>
    <t>While BT believes the information contained in this document to be reliable, BT does not warrant the accuracy, completeness or validity of the information, figures or calculations</t>
  </si>
  <si>
    <t xml:space="preserve">that follow and shall not be liable in any way for loss or damage arising out of the use of the information, or any errors or omissions in its content. </t>
  </si>
  <si>
    <t>Revenue, EBITDA and capex</t>
  </si>
  <si>
    <t>Global Services</t>
  </si>
  <si>
    <t>Business and Public Sector</t>
  </si>
  <si>
    <t>Consumer</t>
  </si>
  <si>
    <t>Wholesale and Ventures</t>
  </si>
  <si>
    <t>Sheet 2</t>
  </si>
  <si>
    <t>Adjustments</t>
  </si>
  <si>
    <r>
      <t>Pro forma - previous organisational structure</t>
    </r>
    <r>
      <rPr>
        <b/>
        <vertAlign val="superscript"/>
        <sz val="11"/>
        <rFont val="Calibri"/>
        <family val="2"/>
        <scheme val="minor"/>
      </rPr>
      <t>1</t>
    </r>
  </si>
  <si>
    <r>
      <t>Pro forma - new organisational structure</t>
    </r>
    <r>
      <rPr>
        <b/>
        <vertAlign val="superscript"/>
        <sz val="11"/>
        <color theme="0"/>
        <rFont val="Calibri"/>
        <family val="2"/>
        <scheme val="minor"/>
      </rPr>
      <t>2</t>
    </r>
  </si>
  <si>
    <t>EE</t>
  </si>
  <si>
    <r>
      <t>Revenue</t>
    </r>
    <r>
      <rPr>
        <b/>
        <vertAlign val="superscript"/>
        <sz val="11"/>
        <rFont val="Calibri"/>
        <family val="2"/>
        <scheme val="minor"/>
      </rPr>
      <t>3,4</t>
    </r>
  </si>
  <si>
    <r>
      <t>EBITDA</t>
    </r>
    <r>
      <rPr>
        <b/>
        <vertAlign val="superscript"/>
        <sz val="11"/>
        <rFont val="Calibri"/>
        <family val="2"/>
        <scheme val="minor"/>
      </rPr>
      <t>3,4</t>
    </r>
  </si>
  <si>
    <t>Basis of preparation</t>
  </si>
  <si>
    <r>
      <rPr>
        <vertAlign val="superscript"/>
        <sz val="11"/>
        <rFont val="Calibri"/>
        <family val="2"/>
        <scheme val="minor"/>
      </rPr>
      <t>3</t>
    </r>
    <r>
      <rPr>
        <sz val="11"/>
        <rFont val="Calibri"/>
        <family val="2"/>
        <scheme val="minor"/>
      </rPr>
      <t xml:space="preserve"> before specific items</t>
    </r>
  </si>
  <si>
    <r>
      <rPr>
        <vertAlign val="superscript"/>
        <sz val="11"/>
        <color theme="1"/>
        <rFont val="Calibri"/>
        <family val="2"/>
        <scheme val="minor"/>
      </rPr>
      <t>4</t>
    </r>
    <r>
      <rPr>
        <sz val="11"/>
        <color theme="1"/>
        <rFont val="Calibri"/>
        <family val="2"/>
        <scheme val="minor"/>
      </rPr>
      <t xml:space="preserve"> EE’s results (as reported or as provided by management, where not previously published), adjusted for BT’s accounting policies</t>
    </r>
  </si>
  <si>
    <r>
      <rPr>
        <vertAlign val="superscript"/>
        <sz val="11"/>
        <rFont val="Calibri"/>
        <family val="2"/>
        <scheme val="minor"/>
      </rPr>
      <t>5</t>
    </r>
    <r>
      <rPr>
        <sz val="11"/>
        <rFont val="Calibri"/>
        <family val="2"/>
        <scheme val="minor"/>
      </rPr>
      <t xml:space="preserve"> before purchases of telecommunications licences</t>
    </r>
  </si>
  <si>
    <t>1. Basis of preparation</t>
  </si>
  <si>
    <t>YoY % change</t>
  </si>
  <si>
    <t>2015/16 Pro forma historical financial information</t>
  </si>
  <si>
    <t>Pro forma historical financial information for BT and EE group</t>
  </si>
  <si>
    <t>2014/15 Pro forma historical financial information</t>
  </si>
  <si>
    <t>For the years ended 31 March 2016 and 31 March 2015.  Published 29 June 2016</t>
  </si>
  <si>
    <r>
      <rPr>
        <vertAlign val="superscript"/>
        <sz val="11"/>
        <rFont val="Calibri"/>
        <family val="2"/>
        <scheme val="minor"/>
      </rPr>
      <t>1</t>
    </r>
    <r>
      <rPr>
        <sz val="11"/>
        <rFont val="Calibri"/>
        <family val="2"/>
        <scheme val="minor"/>
      </rPr>
      <t xml:space="preserve"> reflects an estimate of what BT results would have been, had EE always been a part of the group, but before the organisational and internal trading model changes which came into effect on 1 April 2016</t>
    </r>
  </si>
  <si>
    <r>
      <rPr>
        <vertAlign val="superscript"/>
        <sz val="11"/>
        <rFont val="Calibri"/>
        <family val="2"/>
        <scheme val="minor"/>
      </rPr>
      <t>2</t>
    </r>
    <r>
      <rPr>
        <sz val="11"/>
        <rFont val="Calibri"/>
        <family val="2"/>
        <scheme val="minor"/>
      </rPr>
      <t xml:space="preserve"> reflects an estimate of what BT results would have been, had EE always been a part of the group, and adjusts for the organisational and internal trading model changes which came into effect on 1 April 2016</t>
    </r>
  </si>
  <si>
    <r>
      <t>Capex</t>
    </r>
    <r>
      <rPr>
        <b/>
        <vertAlign val="superscript"/>
        <sz val="11"/>
        <rFont val="Calibri"/>
        <family val="2"/>
        <scheme val="minor"/>
      </rPr>
      <t>4,5</t>
    </r>
  </si>
  <si>
    <t>From 1 April 2016, we reorganised our lines of business and made some changes to our internal trading model.
We've prepared pro forma historical financial information for the years ended 31 March 2016 and 31 March 2015 under this new organisational structure and as though EE had been part of the group from 1 April 2014.</t>
  </si>
  <si>
    <r>
      <rPr>
        <b/>
        <sz val="11"/>
        <rFont val="Calibri"/>
        <family val="2"/>
        <scheme val="minor"/>
      </rPr>
      <t>Background</t>
    </r>
    <r>
      <rPr>
        <sz val="11"/>
        <rFont val="Calibri"/>
        <family val="2"/>
        <scheme val="minor"/>
      </rPr>
      <t xml:space="preserve">
BT Group has published revised historical financial information to reflect organisational changes that came into effect on 1 April 2016.
Previously, our six customer-facing lines of business were BT Global Services, BT Business, BT Consumer, EE, BT Wholesale and Openreach (EE Limited having been acquired by the group on 29 January 2016).  As announced on 1 February 2016, with effect from 1 April 2016, we’ve reorganised the group and our customer-facing lines of business are now: Global Services, Business and Public Sector, Consumer, EE, Wholesale and Ventures, and Openreach.
Alongside these changes, EE’s MVNO operations and a number of specialist ventures within the group (including Fleet, Redcare, Directories, Payphones, Tikit and Cables) have moved into Wholesale and Ventures. 
At the same time, we’ve taken steps to simplify our internal trading model, including moving to a cost-recovery model for certain intra-group revenues.  Neither the organisational or internal trading changes have any impact on the total group results.  
We have published on our website (www.btplc.com) restated historical financial information to reflect these changes, showing EE consolidated as part of the group since the date we acquired it on 29 January 2016.
</t>
    </r>
    <r>
      <rPr>
        <b/>
        <sz val="11"/>
        <rFont val="Calibri"/>
        <family val="2"/>
        <scheme val="minor"/>
      </rPr>
      <t xml:space="preserve">
The basis of preparation of this pro forma information</t>
    </r>
    <r>
      <rPr>
        <sz val="11"/>
        <rFont val="Calibri"/>
        <family val="2"/>
        <scheme val="minor"/>
      </rPr>
      <t xml:space="preserve">
In addition to the above restatements, we’ve provided in this document pro forma historical financial information by line of business under the new organisational structure, and prepared as though EE had been part of the group from 1 April 2014.  The pro forma historical financial information shows EE’s historical results adjusted to reflect BT’s accounting policies.  In the consolidated group total, we’ve eliminated historical transactions between BT and EE as though they had been intercompany transactions.  We have not made any adjustments to reflect the allocation of the purchase price for EE.  All deal and acquisition-related costs have been treated as specific items and therefore don’t impact the pro forma.
</t>
    </r>
    <r>
      <rPr>
        <b/>
        <sz val="11"/>
        <rFont val="Calibri"/>
        <family val="2"/>
        <scheme val="minor"/>
      </rPr>
      <t>On the next page we've provided:</t>
    </r>
    <r>
      <rPr>
        <sz val="11"/>
        <rFont val="Calibri"/>
        <family val="2"/>
        <scheme val="minor"/>
      </rPr>
      <t xml:space="preserve">
(i) previously issued pro forma financial information (which we published in February 2016 and have updated to include Q4); and
(ii) pro forma information as described above, i.e., reflecting the new organisational structure and internal trading model changes and illustrating the line of business results including EE as part of BT Group throughout the period.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</si>
</sst>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Red]\(#,##0\)\ "/>
    <numFmt numFmtId="165" formatCode="0.0%"/>
    <numFmt numFmtId="166" formatCode="#,##0\ ;[Red]\(#,##0\)\ ;@"/>
    <numFmt numFmtId="167" formatCode="0%;[Red]\(0%\)"/>
    <numFmt numFmtId="168" formatCode="0.0%;[Red]\-0.0%"/>
  </numFmts>
  <fonts count="29">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11"/>
      <name val="Calibri"/>
      <family val="2"/>
      <scheme val="minor"/>
    </font>
    <font>
      <b/>
      <sz val="11"/>
      <name val="Calibri"/>
      <family val="2"/>
      <scheme val="minor"/>
    </font>
    <font>
      <b/>
      <sz val="14"/>
      <name val="Calibri"/>
      <family val="2"/>
      <scheme val="minor"/>
    </font>
    <font>
      <b/>
      <vertAlign val="superscript"/>
      <sz val="11"/>
      <name val="Calibri"/>
      <family val="2"/>
      <scheme val="minor"/>
    </font>
    <font>
      <vertAlign val="superscript"/>
      <sz val="11"/>
      <name val="Calibri"/>
      <family val="2"/>
      <scheme val="minor"/>
    </font>
    <font>
      <i/>
      <sz val="11"/>
      <name val="Calibri"/>
      <family val="2"/>
      <scheme val="minor"/>
    </font>
    <font>
      <b/>
      <i/>
      <sz val="11"/>
      <name val="Calibri"/>
      <family val="2"/>
      <scheme val="minor"/>
    </font>
    <font>
      <i/>
      <sz val="11"/>
      <color theme="1"/>
      <name val="Calibri"/>
      <family val="2"/>
      <scheme val="minor"/>
    </font>
    <font>
      <vertAlign val="superscript"/>
      <sz val="11"/>
      <color theme="1"/>
      <name val="Calibri"/>
      <family val="2"/>
      <scheme val="minor"/>
    </font>
    <font>
      <sz val="10"/>
      <color theme="1"/>
      <name val="Calibri"/>
      <family val="2"/>
      <scheme val="minor"/>
    </font>
    <font>
      <b/>
      <sz val="20"/>
      <color theme="1"/>
      <name val="Calibri"/>
      <family val="2"/>
      <scheme val="minor"/>
    </font>
    <font>
      <b/>
      <sz val="13"/>
      <color theme="1"/>
      <name val="Calibri"/>
      <family val="2"/>
      <scheme val="minor"/>
    </font>
    <font>
      <sz val="13"/>
      <color theme="1"/>
      <name val="Calibri"/>
      <family val="2"/>
      <scheme val="minor"/>
    </font>
    <font>
      <u/>
      <sz val="10"/>
      <color indexed="12"/>
      <name val="KPN Arial"/>
    </font>
    <font>
      <sz val="12"/>
      <color theme="1"/>
      <name val="Calibri"/>
      <family val="2"/>
      <scheme val="minor"/>
    </font>
    <font>
      <b/>
      <sz val="11"/>
      <color indexed="8"/>
      <name val="Calibri"/>
      <family val="2"/>
      <scheme val="minor"/>
    </font>
    <font>
      <sz val="10"/>
      <name val="Calibri"/>
      <family val="2"/>
      <scheme val="minor"/>
    </font>
    <font>
      <sz val="11"/>
      <color indexed="8"/>
      <name val="Calibri"/>
      <family val="2"/>
      <scheme val="minor"/>
    </font>
    <font>
      <u/>
      <sz val="11"/>
      <color indexed="12"/>
      <name val="Calibri"/>
      <family val="2"/>
      <scheme val="minor"/>
    </font>
    <font>
      <sz val="6"/>
      <name val="Calibri"/>
      <family val="2"/>
      <scheme val="minor"/>
    </font>
    <font>
      <b/>
      <sz val="10"/>
      <name val="Calibri"/>
      <family val="2"/>
      <scheme val="minor"/>
    </font>
    <font>
      <b/>
      <vertAlign val="superscript"/>
      <sz val="11"/>
      <color theme="0"/>
      <name val="Calibri"/>
      <family val="2"/>
      <scheme val="minor"/>
    </font>
    <font>
      <u/>
      <sz val="12"/>
      <color indexed="12"/>
      <name val="KPN Arial"/>
    </font>
    <font>
      <b/>
      <sz val="11"/>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indexed="9"/>
        <bgColor indexed="64"/>
      </patternFill>
    </fill>
    <fill>
      <patternFill patternType="solid">
        <fgColor rgb="FF002060"/>
        <bgColor indexed="64"/>
      </patternFill>
    </fill>
    <fill>
      <patternFill patternType="solid">
        <fgColor theme="0"/>
        <bgColor indexed="64"/>
      </patternFill>
    </fill>
  </fills>
  <borders count="55">
    <border>
      <left/>
      <right/>
      <top/>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style="medium">
        <color indexed="23"/>
      </right>
      <top style="medium">
        <color indexed="23"/>
      </top>
      <bottom style="hair">
        <color indexed="64"/>
      </bottom>
      <diagonal/>
    </border>
    <border>
      <left style="medium">
        <color indexed="23"/>
      </left>
      <right style="medium">
        <color indexed="23"/>
      </right>
      <top/>
      <bottom style="hair">
        <color indexed="64"/>
      </bottom>
      <diagonal/>
    </border>
    <border>
      <left style="medium">
        <color indexed="23"/>
      </left>
      <right style="medium">
        <color indexed="23"/>
      </right>
      <top style="hair">
        <color indexed="64"/>
      </top>
      <bottom style="hair">
        <color indexed="64"/>
      </bottom>
      <diagonal/>
    </border>
    <border>
      <left style="medium">
        <color indexed="23"/>
      </left>
      <right style="medium">
        <color indexed="23"/>
      </right>
      <top style="hair">
        <color indexed="64"/>
      </top>
      <bottom style="thin">
        <color indexed="23"/>
      </bottom>
      <diagonal/>
    </border>
    <border>
      <left style="medium">
        <color indexed="23"/>
      </left>
      <right style="medium">
        <color indexed="23"/>
      </right>
      <top/>
      <bottom style="thin">
        <color indexed="23"/>
      </bottom>
      <diagonal/>
    </border>
    <border>
      <left style="medium">
        <color indexed="23"/>
      </left>
      <right style="medium">
        <color indexed="23"/>
      </right>
      <top style="hair">
        <color indexed="64"/>
      </top>
      <bottom/>
      <diagonal/>
    </border>
    <border>
      <left style="medium">
        <color indexed="23"/>
      </left>
      <right style="medium">
        <color indexed="23"/>
      </right>
      <top style="thin">
        <color indexed="23"/>
      </top>
      <bottom style="thin">
        <color indexed="23"/>
      </bottom>
      <diagonal/>
    </border>
    <border>
      <left style="medium">
        <color indexed="23"/>
      </left>
      <right style="medium">
        <color indexed="23"/>
      </right>
      <top style="hair">
        <color indexed="64"/>
      </top>
      <bottom style="thin">
        <color theme="0" tint="-0.499984740745262"/>
      </bottom>
      <diagonal/>
    </border>
    <border>
      <left style="medium">
        <color indexed="23"/>
      </left>
      <right style="medium">
        <color theme="0" tint="-0.499984740745262"/>
      </right>
      <top/>
      <bottom/>
      <diagonal/>
    </border>
    <border>
      <left style="medium">
        <color theme="0" tint="-0.499984740745262"/>
      </left>
      <right style="medium">
        <color indexed="23"/>
      </right>
      <top style="medium">
        <color theme="0" tint="-0.499984740745262"/>
      </top>
      <bottom style="hair">
        <color indexed="64"/>
      </bottom>
      <diagonal/>
    </border>
    <border>
      <left style="medium">
        <color indexed="23"/>
      </left>
      <right style="medium">
        <color indexed="23"/>
      </right>
      <top style="medium">
        <color theme="0" tint="-0.499984740745262"/>
      </top>
      <bottom style="hair">
        <color indexed="64"/>
      </bottom>
      <diagonal/>
    </border>
    <border>
      <left style="medium">
        <color indexed="23"/>
      </left>
      <right style="medium">
        <color theme="0" tint="-0.499984740745262"/>
      </right>
      <top style="medium">
        <color theme="0" tint="-0.499984740745262"/>
      </top>
      <bottom style="hair">
        <color indexed="64"/>
      </bottom>
      <diagonal/>
    </border>
    <border>
      <left style="medium">
        <color theme="0" tint="-0.499984740745262"/>
      </left>
      <right style="medium">
        <color indexed="23"/>
      </right>
      <top/>
      <bottom style="hair">
        <color indexed="64"/>
      </bottom>
      <diagonal/>
    </border>
    <border>
      <left style="medium">
        <color indexed="23"/>
      </left>
      <right style="medium">
        <color theme="0" tint="-0.499984740745262"/>
      </right>
      <top/>
      <bottom style="hair">
        <color indexed="64"/>
      </bottom>
      <diagonal/>
    </border>
    <border>
      <left style="medium">
        <color theme="0" tint="-0.499984740745262"/>
      </left>
      <right style="medium">
        <color indexed="23"/>
      </right>
      <top style="hair">
        <color indexed="64"/>
      </top>
      <bottom style="hair">
        <color indexed="64"/>
      </bottom>
      <diagonal/>
    </border>
    <border>
      <left style="medium">
        <color indexed="23"/>
      </left>
      <right style="medium">
        <color theme="0" tint="-0.499984740745262"/>
      </right>
      <top style="hair">
        <color indexed="64"/>
      </top>
      <bottom style="hair">
        <color indexed="64"/>
      </bottom>
      <diagonal/>
    </border>
    <border>
      <left style="medium">
        <color theme="0" tint="-0.499984740745262"/>
      </left>
      <right style="medium">
        <color indexed="23"/>
      </right>
      <top style="hair">
        <color indexed="64"/>
      </top>
      <bottom style="thin">
        <color indexed="23"/>
      </bottom>
      <diagonal/>
    </border>
    <border>
      <left style="medium">
        <color indexed="23"/>
      </left>
      <right style="medium">
        <color theme="0" tint="-0.499984740745262"/>
      </right>
      <top style="hair">
        <color indexed="64"/>
      </top>
      <bottom style="thin">
        <color indexed="23"/>
      </bottom>
      <diagonal/>
    </border>
    <border>
      <left style="medium">
        <color theme="0" tint="-0.499984740745262"/>
      </left>
      <right style="medium">
        <color indexed="23"/>
      </right>
      <top/>
      <bottom style="thin">
        <color indexed="23"/>
      </bottom>
      <diagonal/>
    </border>
    <border>
      <left style="medium">
        <color theme="0" tint="-0.499984740745262"/>
      </left>
      <right style="medium">
        <color indexed="23"/>
      </right>
      <top/>
      <bottom/>
      <diagonal/>
    </border>
    <border>
      <left style="medium">
        <color theme="0" tint="-0.499984740745262"/>
      </left>
      <right style="medium">
        <color indexed="23"/>
      </right>
      <top style="hair">
        <color indexed="64"/>
      </top>
      <bottom/>
      <diagonal/>
    </border>
    <border>
      <left style="medium">
        <color indexed="23"/>
      </left>
      <right style="medium">
        <color theme="0" tint="-0.499984740745262"/>
      </right>
      <top style="hair">
        <color indexed="64"/>
      </top>
      <bottom/>
      <diagonal/>
    </border>
    <border>
      <left style="medium">
        <color theme="0" tint="-0.499984740745262"/>
      </left>
      <right style="medium">
        <color indexed="23"/>
      </right>
      <top style="thin">
        <color theme="0" tint="-0.499984740745262"/>
      </top>
      <bottom style="thin">
        <color theme="0" tint="-0.499984740745262"/>
      </bottom>
      <diagonal/>
    </border>
    <border>
      <left style="medium">
        <color theme="0" tint="-0.499984740745262"/>
      </left>
      <right style="medium">
        <color indexed="23"/>
      </right>
      <top style="thin">
        <color indexed="23"/>
      </top>
      <bottom style="thin">
        <color indexed="23"/>
      </bottom>
      <diagonal/>
    </border>
    <border>
      <left style="medium">
        <color indexed="23"/>
      </left>
      <right style="medium">
        <color theme="0" tint="-0.499984740745262"/>
      </right>
      <top style="thin">
        <color indexed="23"/>
      </top>
      <bottom style="thin">
        <color indexed="23"/>
      </bottom>
      <diagonal/>
    </border>
    <border>
      <left style="medium">
        <color theme="0" tint="-0.499984740745262"/>
      </left>
      <right style="medium">
        <color indexed="23"/>
      </right>
      <top style="hair">
        <color indexed="64"/>
      </top>
      <bottom style="thin">
        <color theme="0" tint="-0.499984740745262"/>
      </bottom>
      <diagonal/>
    </border>
    <border>
      <left style="medium">
        <color indexed="23"/>
      </left>
      <right style="medium">
        <color theme="0" tint="-0.499984740745262"/>
      </right>
      <top style="hair">
        <color indexed="64"/>
      </top>
      <bottom style="thin">
        <color theme="0" tint="-0.499984740745262"/>
      </bottom>
      <diagonal/>
    </border>
    <border>
      <left/>
      <right/>
      <top style="medium">
        <color indexed="23"/>
      </top>
      <bottom style="medium">
        <color indexed="23"/>
      </bottom>
      <diagonal/>
    </border>
    <border>
      <left style="medium">
        <color indexed="23"/>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indexed="23"/>
      </right>
      <top style="thin">
        <color indexed="23"/>
      </top>
      <bottom style="medium">
        <color theme="0" tint="-0.499984740745262"/>
      </bottom>
      <diagonal/>
    </border>
    <border>
      <left style="medium">
        <color indexed="23"/>
      </left>
      <right style="medium">
        <color indexed="23"/>
      </right>
      <top style="thin">
        <color indexed="23"/>
      </top>
      <bottom style="medium">
        <color theme="0" tint="-0.499984740745262"/>
      </bottom>
      <diagonal/>
    </border>
    <border>
      <left style="medium">
        <color indexed="23"/>
      </left>
      <right style="medium">
        <color theme="0" tint="-0.499984740745262"/>
      </right>
      <top style="thin">
        <color indexed="23"/>
      </top>
      <bottom style="medium">
        <color theme="0" tint="-0.499984740745262"/>
      </bottom>
      <diagonal/>
    </border>
    <border>
      <left/>
      <right style="medium">
        <color theme="0" tint="-0.499984740745262"/>
      </right>
      <top style="medium">
        <color indexed="23"/>
      </top>
      <bottom style="medium">
        <color indexed="23"/>
      </bottom>
      <diagonal/>
    </border>
    <border>
      <left style="thin">
        <color indexed="64"/>
      </left>
      <right style="thin">
        <color indexed="64"/>
      </right>
      <top style="thin">
        <color indexed="64"/>
      </top>
      <bottom style="thin">
        <color indexed="64"/>
      </bottom>
      <diagonal/>
    </border>
    <border>
      <left style="medium">
        <color indexed="23"/>
      </left>
      <right style="medium">
        <color theme="0" tint="-0.499984740745262"/>
      </right>
      <top/>
      <bottom style="thin">
        <color indexed="23"/>
      </bottom>
      <diagonal/>
    </border>
    <border>
      <left style="medium">
        <color theme="0" tint="-0.499984740745262"/>
      </left>
      <right style="medium">
        <color theme="0" tint="-0.499984740745262"/>
      </right>
      <top style="hair">
        <color indexed="64"/>
      </top>
      <bottom style="hair">
        <color indexed="64"/>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hair">
        <color indexed="64"/>
      </top>
      <bottom style="medium">
        <color theme="0" tint="-0.499984740745262"/>
      </bottom>
      <diagonal/>
    </border>
    <border>
      <left style="medium">
        <color indexed="23"/>
      </left>
      <right style="medium">
        <color theme="0" tint="-0.499984740745262"/>
      </right>
      <top style="hair">
        <color indexed="64"/>
      </top>
      <bottom style="medium">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3" fillId="0" borderId="0"/>
    <xf numFmtId="0" fontId="3" fillId="0" borderId="0"/>
    <xf numFmtId="0" fontId="17" fillId="0" borderId="0" applyNumberFormat="0" applyFill="0" applyBorder="0" applyAlignment="0" applyProtection="0">
      <alignment vertical="top"/>
      <protection locked="0"/>
    </xf>
    <xf numFmtId="0" fontId="3" fillId="0" borderId="0"/>
  </cellStyleXfs>
  <cellXfs count="150">
    <xf numFmtId="0" fontId="0" fillId="0" borderId="0" xfId="0"/>
    <xf numFmtId="0" fontId="5" fillId="0" borderId="0" xfId="3" applyFont="1" applyFill="1" applyBorder="1" applyAlignment="1">
      <alignment horizontal="center" vertical="center"/>
    </xf>
    <xf numFmtId="0" fontId="4" fillId="3" borderId="0" xfId="3" applyFont="1" applyFill="1" applyBorder="1"/>
    <xf numFmtId="0" fontId="5" fillId="0" borderId="4" xfId="3" applyFont="1" applyBorder="1"/>
    <xf numFmtId="164" fontId="4" fillId="0" borderId="0" xfId="3" applyNumberFormat="1" applyFont="1" applyFill="1" applyBorder="1" applyAlignment="1">
      <alignment horizontal="center"/>
    </xf>
    <xf numFmtId="0" fontId="4" fillId="0" borderId="5" xfId="3" applyFont="1" applyFill="1" applyBorder="1"/>
    <xf numFmtId="0" fontId="4" fillId="0" borderId="6" xfId="3" applyFont="1" applyBorder="1"/>
    <xf numFmtId="0" fontId="4" fillId="0" borderId="7" xfId="3" applyFont="1" applyBorder="1"/>
    <xf numFmtId="164" fontId="5" fillId="0" borderId="0" xfId="3" applyNumberFormat="1" applyFont="1" applyFill="1" applyBorder="1" applyAlignment="1">
      <alignment horizontal="center"/>
    </xf>
    <xf numFmtId="164" fontId="10" fillId="0" borderId="0" xfId="3" applyNumberFormat="1" applyFont="1" applyFill="1" applyBorder="1" applyAlignment="1">
      <alignment horizontal="center"/>
    </xf>
    <xf numFmtId="0" fontId="4" fillId="2" borderId="6" xfId="3" applyFont="1" applyFill="1" applyBorder="1"/>
    <xf numFmtId="0" fontId="5" fillId="0" borderId="2" xfId="3" applyFont="1" applyBorder="1"/>
    <xf numFmtId="0" fontId="4" fillId="0" borderId="6" xfId="3" applyFont="1" applyFill="1" applyBorder="1"/>
    <xf numFmtId="0" fontId="4" fillId="2" borderId="10" xfId="3" applyFont="1" applyFill="1" applyBorder="1"/>
    <xf numFmtId="164" fontId="5" fillId="0" borderId="8" xfId="3" applyNumberFormat="1" applyFont="1" applyFill="1" applyBorder="1"/>
    <xf numFmtId="165" fontId="9" fillId="0" borderId="6" xfId="1" applyNumberFormat="1" applyFont="1" applyBorder="1"/>
    <xf numFmtId="0" fontId="11" fillId="0" borderId="0" xfId="0" applyFont="1"/>
    <xf numFmtId="165" fontId="9" fillId="0" borderId="2" xfId="1" quotePrefix="1" applyNumberFormat="1" applyFont="1" applyFill="1" applyBorder="1"/>
    <xf numFmtId="0" fontId="4" fillId="0" borderId="11" xfId="3" applyFont="1" applyBorder="1"/>
    <xf numFmtId="0" fontId="0" fillId="0" borderId="0" xfId="0" applyAlignment="1">
      <alignment horizontal="center"/>
    </xf>
    <xf numFmtId="0" fontId="0" fillId="0" borderId="0" xfId="0" applyFill="1" applyBorder="1" applyAlignment="1">
      <alignment horizontal="center"/>
    </xf>
    <xf numFmtId="0" fontId="0" fillId="0" borderId="0" xfId="0" applyBorder="1" applyAlignment="1">
      <alignment horizontal="center"/>
    </xf>
    <xf numFmtId="0" fontId="5"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0" borderId="0" xfId="3" applyFont="1" applyFill="1" applyAlignment="1">
      <alignment horizontal="center"/>
    </xf>
    <xf numFmtId="164" fontId="4" fillId="0" borderId="5" xfId="3" applyNumberFormat="1" applyFont="1" applyFill="1" applyBorder="1" applyAlignment="1">
      <alignment horizontal="center"/>
    </xf>
    <xf numFmtId="164" fontId="0" fillId="0" borderId="0" xfId="0" applyNumberFormat="1" applyFill="1" applyBorder="1" applyAlignment="1">
      <alignment horizontal="center"/>
    </xf>
    <xf numFmtId="164" fontId="0" fillId="0" borderId="0" xfId="0" applyNumberFormat="1" applyBorder="1" applyAlignment="1">
      <alignment horizontal="center"/>
    </xf>
    <xf numFmtId="164" fontId="4" fillId="0" borderId="6" xfId="3" applyNumberFormat="1" applyFont="1" applyBorder="1" applyAlignment="1">
      <alignment horizontal="center"/>
    </xf>
    <xf numFmtId="164" fontId="4" fillId="0" borderId="7" xfId="3" applyNumberFormat="1" applyFont="1" applyBorder="1" applyAlignment="1">
      <alignment horizontal="center"/>
    </xf>
    <xf numFmtId="164" fontId="5" fillId="0" borderId="8" xfId="3" applyNumberFormat="1" applyFont="1" applyFill="1" applyBorder="1" applyAlignment="1">
      <alignment horizontal="center"/>
    </xf>
    <xf numFmtId="165" fontId="9" fillId="0" borderId="6" xfId="1" applyNumberFormat="1" applyFont="1" applyBorder="1" applyAlignment="1">
      <alignment horizontal="center"/>
    </xf>
    <xf numFmtId="164" fontId="11" fillId="0" borderId="0" xfId="0" applyNumberFormat="1" applyFont="1" applyFill="1" applyBorder="1" applyAlignment="1">
      <alignment horizontal="center"/>
    </xf>
    <xf numFmtId="164" fontId="11" fillId="0" borderId="0" xfId="0" applyNumberFormat="1" applyFont="1" applyBorder="1" applyAlignment="1">
      <alignment horizontal="center"/>
    </xf>
    <xf numFmtId="164" fontId="4" fillId="2" borderId="6" xfId="3" applyNumberFormat="1" applyFont="1" applyFill="1" applyBorder="1" applyAlignment="1">
      <alignment horizontal="center"/>
    </xf>
    <xf numFmtId="164" fontId="5" fillId="0" borderId="2" xfId="3" applyNumberFormat="1" applyFont="1" applyBorder="1" applyAlignment="1">
      <alignment horizontal="center"/>
    </xf>
    <xf numFmtId="164" fontId="4" fillId="0" borderId="6" xfId="3" applyNumberFormat="1" applyFont="1" applyFill="1" applyBorder="1" applyAlignment="1">
      <alignment horizontal="center"/>
    </xf>
    <xf numFmtId="164" fontId="4" fillId="0" borderId="9" xfId="3" applyNumberFormat="1" applyFont="1" applyBorder="1" applyAlignment="1">
      <alignment horizontal="center"/>
    </xf>
    <xf numFmtId="165" fontId="9" fillId="0" borderId="2" xfId="1" quotePrefix="1" applyNumberFormat="1" applyFont="1" applyFill="1" applyBorder="1" applyAlignment="1">
      <alignment horizontal="center"/>
    </xf>
    <xf numFmtId="164" fontId="4" fillId="2" borderId="10" xfId="3" applyNumberFormat="1" applyFont="1" applyFill="1" applyBorder="1" applyAlignment="1">
      <alignment horizontal="center"/>
    </xf>
    <xf numFmtId="164" fontId="4" fillId="0" borderId="11" xfId="3" applyNumberFormat="1" applyFont="1" applyBorder="1" applyAlignment="1">
      <alignment horizontal="center"/>
    </xf>
    <xf numFmtId="164" fontId="5" fillId="0" borderId="13" xfId="3" applyNumberFormat="1" applyFont="1" applyBorder="1" applyAlignment="1">
      <alignment horizontal="center"/>
    </xf>
    <xf numFmtId="164" fontId="5" fillId="0" borderId="14" xfId="3" applyNumberFormat="1" applyFont="1" applyBorder="1" applyAlignment="1">
      <alignment horizontal="center"/>
    </xf>
    <xf numFmtId="164" fontId="5" fillId="0" borderId="15" xfId="3" applyNumberFormat="1" applyFont="1" applyBorder="1" applyAlignment="1">
      <alignment horizontal="center"/>
    </xf>
    <xf numFmtId="164" fontId="4" fillId="0" borderId="16" xfId="3" applyNumberFormat="1" applyFont="1" applyFill="1" applyBorder="1" applyAlignment="1">
      <alignment horizontal="center"/>
    </xf>
    <xf numFmtId="164" fontId="4" fillId="0" borderId="17" xfId="3" applyNumberFormat="1" applyFont="1" applyFill="1" applyBorder="1" applyAlignment="1">
      <alignment horizontal="center"/>
    </xf>
    <xf numFmtId="164" fontId="4" fillId="0" borderId="18" xfId="3" applyNumberFormat="1" applyFont="1" applyBorder="1" applyAlignment="1">
      <alignment horizontal="center"/>
    </xf>
    <xf numFmtId="164" fontId="4" fillId="0" borderId="19" xfId="3" applyNumberFormat="1" applyFont="1" applyBorder="1" applyAlignment="1">
      <alignment horizontal="center"/>
    </xf>
    <xf numFmtId="164" fontId="4" fillId="0" borderId="20" xfId="3" applyNumberFormat="1" applyFont="1" applyBorder="1" applyAlignment="1">
      <alignment horizontal="center"/>
    </xf>
    <xf numFmtId="164" fontId="4" fillId="0" borderId="21" xfId="3" applyNumberFormat="1" applyFont="1" applyBorder="1" applyAlignment="1">
      <alignment horizontal="center"/>
    </xf>
    <xf numFmtId="164" fontId="5" fillId="0" borderId="22" xfId="3" applyNumberFormat="1" applyFont="1" applyFill="1" applyBorder="1" applyAlignment="1">
      <alignment horizontal="center"/>
    </xf>
    <xf numFmtId="165" fontId="9" fillId="0" borderId="18" xfId="1" applyNumberFormat="1" applyFont="1" applyBorder="1" applyAlignment="1">
      <alignment horizontal="center"/>
    </xf>
    <xf numFmtId="165" fontId="9" fillId="0" borderId="19" xfId="1" applyNumberFormat="1" applyFont="1" applyBorder="1" applyAlignment="1">
      <alignment horizontal="center"/>
    </xf>
    <xf numFmtId="164" fontId="4" fillId="2" borderId="18" xfId="3" applyNumberFormat="1" applyFont="1" applyFill="1" applyBorder="1" applyAlignment="1">
      <alignment horizontal="center"/>
    </xf>
    <xf numFmtId="164" fontId="4" fillId="2" borderId="19" xfId="3" applyNumberFormat="1" applyFont="1" applyFill="1" applyBorder="1" applyAlignment="1">
      <alignment horizontal="center"/>
    </xf>
    <xf numFmtId="164" fontId="5" fillId="0" borderId="23" xfId="3" applyNumberFormat="1" applyFont="1" applyBorder="1" applyAlignment="1">
      <alignment horizontal="center"/>
    </xf>
    <xf numFmtId="164" fontId="5" fillId="0" borderId="12" xfId="3" applyNumberFormat="1" applyFont="1" applyBorder="1" applyAlignment="1">
      <alignment horizontal="center"/>
    </xf>
    <xf numFmtId="164" fontId="4" fillId="0" borderId="18" xfId="3" applyNumberFormat="1" applyFont="1" applyFill="1" applyBorder="1" applyAlignment="1">
      <alignment horizontal="center"/>
    </xf>
    <xf numFmtId="164" fontId="4" fillId="0" borderId="19" xfId="3" applyNumberFormat="1" applyFont="1" applyFill="1" applyBorder="1" applyAlignment="1">
      <alignment horizontal="center"/>
    </xf>
    <xf numFmtId="164" fontId="4" fillId="0" borderId="24" xfId="3" applyNumberFormat="1" applyFont="1" applyBorder="1" applyAlignment="1">
      <alignment horizontal="center"/>
    </xf>
    <xf numFmtId="164" fontId="4" fillId="0" borderId="25" xfId="3" applyNumberFormat="1" applyFont="1" applyBorder="1" applyAlignment="1">
      <alignment horizontal="center"/>
    </xf>
    <xf numFmtId="164" fontId="5" fillId="0" borderId="26" xfId="3" applyNumberFormat="1" applyFont="1" applyFill="1" applyBorder="1" applyAlignment="1">
      <alignment horizontal="center"/>
    </xf>
    <xf numFmtId="165" fontId="9" fillId="0" borderId="23" xfId="1" quotePrefix="1" applyNumberFormat="1" applyFont="1" applyFill="1" applyBorder="1" applyAlignment="1">
      <alignment horizontal="center"/>
    </xf>
    <xf numFmtId="165" fontId="9" fillId="0" borderId="12" xfId="1" quotePrefix="1" applyNumberFormat="1" applyFont="1" applyFill="1" applyBorder="1" applyAlignment="1">
      <alignment horizontal="center"/>
    </xf>
    <xf numFmtId="164" fontId="4" fillId="2" borderId="27" xfId="3" applyNumberFormat="1" applyFont="1" applyFill="1" applyBorder="1" applyAlignment="1">
      <alignment horizontal="center"/>
    </xf>
    <xf numFmtId="164" fontId="4" fillId="2" borderId="28" xfId="3" applyNumberFormat="1" applyFont="1" applyFill="1" applyBorder="1" applyAlignment="1">
      <alignment horizontal="center"/>
    </xf>
    <xf numFmtId="164" fontId="4" fillId="0" borderId="29" xfId="3" applyNumberFormat="1" applyFont="1" applyBorder="1" applyAlignment="1">
      <alignment horizontal="center"/>
    </xf>
    <xf numFmtId="164" fontId="4" fillId="0" borderId="30" xfId="3" applyNumberFormat="1" applyFont="1" applyBorder="1" applyAlignment="1">
      <alignment horizontal="center"/>
    </xf>
    <xf numFmtId="0" fontId="4" fillId="3" borderId="31" xfId="3" applyFont="1" applyFill="1" applyBorder="1"/>
    <xf numFmtId="165" fontId="9" fillId="0" borderId="37" xfId="1" quotePrefix="1" applyNumberFormat="1" applyFont="1" applyFill="1" applyBorder="1" applyAlignment="1">
      <alignment horizontal="center"/>
    </xf>
    <xf numFmtId="165" fontId="9" fillId="0" borderId="38" xfId="1" quotePrefix="1" applyNumberFormat="1" applyFont="1" applyFill="1" applyBorder="1" applyAlignment="1">
      <alignment horizontal="center"/>
    </xf>
    <xf numFmtId="165" fontId="9" fillId="0" borderId="39" xfId="1" quotePrefix="1" applyNumberFormat="1" applyFont="1" applyFill="1" applyBorder="1" applyAlignment="1">
      <alignment horizontal="center"/>
    </xf>
    <xf numFmtId="165" fontId="9" fillId="0" borderId="38" xfId="1" quotePrefix="1" applyNumberFormat="1" applyFont="1" applyFill="1" applyBorder="1"/>
    <xf numFmtId="0" fontId="0" fillId="0" borderId="0" xfId="0" applyAlignment="1">
      <alignment vertical="top"/>
    </xf>
    <xf numFmtId="0" fontId="4" fillId="0" borderId="0" xfId="3" applyFont="1" applyFill="1" applyAlignment="1"/>
    <xf numFmtId="0" fontId="0" fillId="0" borderId="0" xfId="3" applyFont="1" applyFill="1" applyAlignment="1"/>
    <xf numFmtId="0" fontId="13" fillId="0" borderId="0" xfId="0" applyFont="1"/>
    <xf numFmtId="0" fontId="13" fillId="0" borderId="0" xfId="0" applyFont="1" applyFill="1"/>
    <xf numFmtId="0" fontId="15" fillId="0" borderId="0" xfId="0" applyFont="1"/>
    <xf numFmtId="0" fontId="16" fillId="0" borderId="0" xfId="0" applyFont="1"/>
    <xf numFmtId="0" fontId="18" fillId="0" borderId="0" xfId="0" applyFont="1"/>
    <xf numFmtId="0" fontId="19" fillId="3" borderId="0" xfId="2" applyFont="1" applyFill="1" applyProtection="1"/>
    <xf numFmtId="0" fontId="4" fillId="3" borderId="0" xfId="2" applyFont="1" applyFill="1" applyProtection="1"/>
    <xf numFmtId="38" fontId="4" fillId="3" borderId="0" xfId="2" applyNumberFormat="1" applyFont="1" applyFill="1" applyProtection="1"/>
    <xf numFmtId="0" fontId="20" fillId="0" borderId="0" xfId="2" applyFont="1"/>
    <xf numFmtId="0" fontId="21" fillId="3" borderId="0" xfId="2" applyFont="1" applyFill="1" applyProtection="1"/>
    <xf numFmtId="49" fontId="21" fillId="3" borderId="0" xfId="2" applyNumberFormat="1" applyFont="1" applyFill="1" applyProtection="1"/>
    <xf numFmtId="0" fontId="4" fillId="0" borderId="0" xfId="2" applyFont="1" applyAlignment="1">
      <alignment horizontal="left"/>
    </xf>
    <xf numFmtId="0" fontId="22" fillId="3" borderId="0" xfId="4" applyFont="1" applyFill="1" applyAlignment="1" applyProtection="1"/>
    <xf numFmtId="0" fontId="23" fillId="0" borderId="0" xfId="0" applyFont="1" applyFill="1" applyAlignment="1">
      <alignment horizontal="left"/>
    </xf>
    <xf numFmtId="0" fontId="0" fillId="5" borderId="0" xfId="0" applyFill="1"/>
    <xf numFmtId="0" fontId="5" fillId="5" borderId="0" xfId="2" applyFont="1" applyFill="1" applyBorder="1" applyAlignment="1">
      <alignment horizontal="center" vertical="center"/>
    </xf>
    <xf numFmtId="0" fontId="4" fillId="5" borderId="0" xfId="2" applyFont="1" applyFill="1" applyBorder="1" applyAlignment="1">
      <alignment horizontal="center" vertical="center"/>
    </xf>
    <xf numFmtId="0" fontId="4" fillId="5" borderId="0" xfId="3" applyFont="1" applyFill="1" applyAlignment="1">
      <alignment horizontal="center"/>
    </xf>
    <xf numFmtId="164" fontId="5" fillId="5" borderId="0" xfId="3" applyNumberFormat="1" applyFont="1" applyFill="1" applyBorder="1" applyAlignment="1">
      <alignment horizontal="center"/>
    </xf>
    <xf numFmtId="164" fontId="4" fillId="5" borderId="0" xfId="3" applyNumberFormat="1" applyFont="1" applyFill="1" applyBorder="1" applyAlignment="1">
      <alignment horizontal="center"/>
    </xf>
    <xf numFmtId="165" fontId="9" fillId="5" borderId="0" xfId="1" applyNumberFormat="1" applyFont="1" applyFill="1" applyBorder="1" applyAlignment="1">
      <alignment horizontal="center"/>
    </xf>
    <xf numFmtId="165" fontId="9" fillId="5" borderId="0" xfId="1" quotePrefix="1" applyNumberFormat="1" applyFont="1" applyFill="1" applyBorder="1" applyAlignment="1">
      <alignment horizontal="center"/>
    </xf>
    <xf numFmtId="0" fontId="0" fillId="5" borderId="0" xfId="0" applyFill="1" applyAlignment="1">
      <alignment horizontal="center"/>
    </xf>
    <xf numFmtId="0" fontId="26" fillId="0" borderId="0" xfId="4" applyFont="1" applyAlignment="1" applyProtection="1"/>
    <xf numFmtId="166" fontId="5" fillId="0" borderId="26" xfId="3" applyNumberFormat="1" applyFont="1" applyFill="1" applyBorder="1" applyAlignment="1">
      <alignment horizontal="center"/>
    </xf>
    <xf numFmtId="0" fontId="0" fillId="0" borderId="0" xfId="0" applyAlignment="1"/>
    <xf numFmtId="0" fontId="5" fillId="5" borderId="0" xfId="2" applyFont="1" applyFill="1" applyBorder="1" applyAlignment="1">
      <alignment horizontal="center"/>
    </xf>
    <xf numFmtId="164" fontId="0" fillId="0" borderId="0" xfId="0" applyNumberFormat="1" applyAlignment="1">
      <alignment horizontal="center"/>
    </xf>
    <xf numFmtId="167" fontId="9" fillId="0" borderId="19" xfId="1" applyNumberFormat="1" applyFont="1" applyBorder="1" applyAlignment="1">
      <alignment horizontal="center"/>
    </xf>
    <xf numFmtId="164" fontId="5" fillId="0" borderId="42" xfId="3" applyNumberFormat="1" applyFont="1" applyFill="1" applyBorder="1" applyAlignment="1">
      <alignment horizontal="center"/>
    </xf>
    <xf numFmtId="167" fontId="9" fillId="0" borderId="43" xfId="1" applyNumberFormat="1" applyFont="1" applyBorder="1" applyAlignment="1">
      <alignment horizontal="center"/>
    </xf>
    <xf numFmtId="164" fontId="5" fillId="0" borderId="44" xfId="3" applyNumberFormat="1" applyFont="1" applyFill="1" applyBorder="1" applyAlignment="1">
      <alignment horizontal="center"/>
    </xf>
    <xf numFmtId="167" fontId="9" fillId="0" borderId="45" xfId="1" applyNumberFormat="1" applyFont="1" applyBorder="1" applyAlignment="1">
      <alignment horizontal="center"/>
    </xf>
    <xf numFmtId="167" fontId="9" fillId="0" borderId="46" xfId="1" applyNumberFormat="1" applyFont="1" applyBorder="1" applyAlignment="1">
      <alignment horizontal="center"/>
    </xf>
    <xf numFmtId="0" fontId="11" fillId="0" borderId="3" xfId="0" applyFont="1" applyBorder="1"/>
    <xf numFmtId="165" fontId="9" fillId="0" borderId="6" xfId="1" applyNumberFormat="1" applyFont="1" applyBorder="1" applyAlignment="1">
      <alignment horizontal="left"/>
    </xf>
    <xf numFmtId="166" fontId="5" fillId="5" borderId="26" xfId="3" applyNumberFormat="1" applyFont="1" applyFill="1" applyBorder="1" applyAlignment="1">
      <alignment horizontal="center"/>
    </xf>
    <xf numFmtId="166" fontId="5" fillId="5" borderId="44" xfId="3" applyNumberFormat="1" applyFont="1" applyFill="1" applyBorder="1" applyAlignment="1">
      <alignment horizontal="center"/>
    </xf>
    <xf numFmtId="0" fontId="28" fillId="0" borderId="0" xfId="0" applyFont="1"/>
    <xf numFmtId="0" fontId="4" fillId="2" borderId="1" xfId="2" applyFont="1" applyFill="1" applyBorder="1" applyAlignment="1">
      <alignment horizontal="left"/>
    </xf>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168" fontId="9" fillId="0" borderId="43" xfId="1" applyNumberFormat="1" applyFont="1" applyBorder="1" applyAlignment="1">
      <alignment horizontal="center"/>
    </xf>
    <xf numFmtId="168" fontId="9" fillId="0" borderId="19" xfId="1" applyNumberFormat="1" applyFont="1" applyBorder="1" applyAlignment="1">
      <alignment horizontal="center"/>
    </xf>
    <xf numFmtId="168" fontId="9" fillId="0" borderId="45" xfId="1" applyNumberFormat="1" applyFont="1" applyBorder="1" applyAlignment="1">
      <alignment horizontal="center"/>
    </xf>
    <xf numFmtId="168" fontId="9" fillId="0" borderId="46" xfId="1" applyNumberFormat="1" applyFont="1" applyBorder="1" applyAlignment="1">
      <alignment horizontal="center"/>
    </xf>
    <xf numFmtId="164" fontId="4" fillId="5" borderId="16" xfId="3" applyNumberFormat="1" applyFont="1" applyFill="1" applyBorder="1" applyAlignment="1">
      <alignment horizontal="center"/>
    </xf>
    <xf numFmtId="164" fontId="4" fillId="5" borderId="20" xfId="3" applyNumberFormat="1" applyFont="1" applyFill="1" applyBorder="1" applyAlignment="1">
      <alignment horizontal="center"/>
    </xf>
    <xf numFmtId="164" fontId="4" fillId="5" borderId="18" xfId="3" applyNumberFormat="1" applyFont="1" applyFill="1" applyBorder="1" applyAlignment="1">
      <alignment horizontal="center"/>
    </xf>
    <xf numFmtId="0" fontId="14" fillId="0" borderId="0" xfId="0" applyFont="1" applyFill="1" applyAlignment="1">
      <alignment horizontal="left" vertical="center"/>
    </xf>
    <xf numFmtId="0" fontId="27" fillId="5" borderId="47" xfId="0" applyFont="1" applyFill="1" applyBorder="1" applyAlignment="1">
      <alignment horizontal="center" vertical="center" wrapText="1"/>
    </xf>
    <xf numFmtId="0" fontId="27" fillId="5" borderId="48" xfId="0" applyFont="1" applyFill="1" applyBorder="1" applyAlignment="1">
      <alignment horizontal="center" vertical="center" wrapText="1"/>
    </xf>
    <xf numFmtId="0" fontId="27" fillId="5" borderId="49" xfId="0" applyFont="1" applyFill="1" applyBorder="1" applyAlignment="1">
      <alignment horizontal="center" vertical="center" wrapText="1"/>
    </xf>
    <xf numFmtId="0" fontId="27" fillId="5" borderId="50"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51" xfId="0" applyFont="1" applyFill="1" applyBorder="1" applyAlignment="1">
      <alignment horizontal="center" vertical="center" wrapText="1"/>
    </xf>
    <xf numFmtId="0" fontId="27" fillId="5" borderId="52" xfId="0" applyFont="1" applyFill="1" applyBorder="1" applyAlignment="1">
      <alignment horizontal="center" vertical="center" wrapText="1"/>
    </xf>
    <xf numFmtId="0" fontId="27" fillId="5" borderId="53"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4" fillId="5" borderId="41" xfId="0" applyFont="1" applyFill="1" applyBorder="1" applyAlignment="1">
      <alignment horizontal="left" vertical="top" wrapText="1"/>
    </xf>
    <xf numFmtId="0" fontId="6" fillId="2" borderId="41" xfId="2" applyFont="1" applyFill="1" applyBorder="1" applyAlignment="1">
      <alignment horizontal="left" vertical="center"/>
    </xf>
    <xf numFmtId="0" fontId="24" fillId="2" borderId="2" xfId="2" applyFont="1" applyFill="1" applyBorder="1" applyAlignment="1">
      <alignment horizontal="center" vertical="center" wrapText="1"/>
    </xf>
    <xf numFmtId="0" fontId="6" fillId="2" borderId="32" xfId="2" applyFont="1" applyFill="1" applyBorder="1" applyAlignment="1">
      <alignment horizontal="center" vertical="center"/>
    </xf>
    <xf numFmtId="0" fontId="6" fillId="2" borderId="31" xfId="2" applyFont="1" applyFill="1" applyBorder="1" applyAlignment="1">
      <alignment horizontal="center" vertical="center"/>
    </xf>
    <xf numFmtId="0" fontId="6" fillId="2" borderId="40" xfId="2" applyFont="1" applyFill="1" applyBorder="1" applyAlignment="1">
      <alignment horizontal="center" vertical="center"/>
    </xf>
    <xf numFmtId="0" fontId="5" fillId="2" borderId="32" xfId="2" applyFont="1" applyFill="1" applyBorder="1" applyAlignment="1">
      <alignment horizontal="center"/>
    </xf>
    <xf numFmtId="0" fontId="5" fillId="2" borderId="31" xfId="2" applyFont="1" applyFill="1" applyBorder="1" applyAlignment="1">
      <alignment horizontal="center"/>
    </xf>
    <xf numFmtId="0" fontId="5" fillId="2" borderId="33" xfId="2" applyFont="1" applyFill="1" applyBorder="1" applyAlignment="1">
      <alignment horizontal="center"/>
    </xf>
    <xf numFmtId="0" fontId="5" fillId="2" borderId="34" xfId="2" applyFont="1" applyFill="1" applyBorder="1" applyAlignment="1">
      <alignment horizontal="center"/>
    </xf>
    <xf numFmtId="0" fontId="5" fillId="2" borderId="35" xfId="2" applyFont="1" applyFill="1" applyBorder="1" applyAlignment="1">
      <alignment horizontal="center"/>
    </xf>
    <xf numFmtId="0" fontId="5" fillId="2" borderId="36" xfId="2" applyFont="1" applyFill="1" applyBorder="1" applyAlignment="1">
      <alignment horizontal="center"/>
    </xf>
    <xf numFmtId="0" fontId="2" fillId="4" borderId="32" xfId="2" applyFont="1" applyFill="1" applyBorder="1" applyAlignment="1">
      <alignment horizontal="center"/>
    </xf>
    <xf numFmtId="0" fontId="2" fillId="4" borderId="31" xfId="2" applyFont="1" applyFill="1" applyBorder="1" applyAlignment="1">
      <alignment horizontal="center"/>
    </xf>
    <xf numFmtId="0" fontId="2" fillId="4" borderId="33" xfId="2" applyFont="1" applyFill="1" applyBorder="1" applyAlignment="1">
      <alignment horizontal="center"/>
    </xf>
  </cellXfs>
  <cellStyles count="6">
    <cellStyle name="Hyperlink" xfId="4" builtinId="8"/>
    <cellStyle name="Normal" xfId="0" builtinId="0"/>
    <cellStyle name="Normal 10" xfId="2"/>
    <cellStyle name="Normal 10 2" xfId="5"/>
    <cellStyle name="Normal 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9526</xdr:colOff>
      <xdr:row>2</xdr:row>
      <xdr:rowOff>56156</xdr:rowOff>
    </xdr:from>
    <xdr:to>
      <xdr:col>3</xdr:col>
      <xdr:colOff>180975</xdr:colOff>
      <xdr:row>3</xdr:row>
      <xdr:rowOff>178387</xdr:rowOff>
    </xdr:to>
    <xdr:pic>
      <xdr:nvPicPr>
        <xdr:cNvPr id="2" name="Picture 8" descr="BT_mark_4col_pos.jpg"/>
        <xdr:cNvPicPr>
          <a:picLocks noChangeAspect="1"/>
        </xdr:cNvPicPr>
      </xdr:nvPicPr>
      <xdr:blipFill>
        <a:blip xmlns:r="http://schemas.openxmlformats.org/officeDocument/2006/relationships" r:embed="rId1" cstate="print"/>
        <a:srcRect/>
        <a:stretch>
          <a:fillRect/>
        </a:stretch>
      </xdr:blipFill>
      <xdr:spPr bwMode="auto">
        <a:xfrm>
          <a:off x="714376" y="380006"/>
          <a:ext cx="781049" cy="41750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t.com/ir" TargetMode="External"/><Relationship Id="rId1" Type="http://schemas.openxmlformats.org/officeDocument/2006/relationships/hyperlink" Target="mailto:ir@bt.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C2:O27"/>
  <sheetViews>
    <sheetView showGridLines="0" tabSelected="1" zoomScaleNormal="100" zoomScaleSheetLayoutView="100" workbookViewId="0">
      <selection activeCell="E10" sqref="E10:L15"/>
    </sheetView>
  </sheetViews>
  <sheetFormatPr defaultRowHeight="12.75"/>
  <cols>
    <col min="1" max="1" width="0.85546875" style="76" customWidth="1"/>
    <col min="2" max="2" width="9.7109375" style="76" customWidth="1"/>
    <col min="3" max="3" width="9.140625" style="76"/>
    <col min="4" max="4" width="3.42578125" style="76" customWidth="1"/>
    <col min="5" max="5" width="9.140625" style="76" customWidth="1"/>
    <col min="6" max="16384" width="9.140625" style="76"/>
  </cols>
  <sheetData>
    <row r="2" spans="3:15">
      <c r="I2" s="77"/>
      <c r="J2" s="77"/>
      <c r="K2" s="77"/>
      <c r="L2" s="77"/>
    </row>
    <row r="3" spans="3:15" ht="23.25" customHeight="1">
      <c r="E3" s="125" t="s">
        <v>44</v>
      </c>
      <c r="F3" s="125"/>
      <c r="G3" s="125"/>
      <c r="H3" s="125"/>
      <c r="I3" s="125"/>
      <c r="J3" s="125"/>
      <c r="K3" s="125"/>
      <c r="L3" s="125"/>
      <c r="M3" s="125"/>
      <c r="N3" s="125"/>
      <c r="O3" s="125"/>
    </row>
    <row r="4" spans="3:15" ht="18" customHeight="1">
      <c r="E4" s="125"/>
      <c r="F4" s="125"/>
      <c r="G4" s="125"/>
      <c r="H4" s="125"/>
      <c r="I4" s="125"/>
      <c r="J4" s="125"/>
      <c r="K4" s="125"/>
      <c r="L4" s="125"/>
      <c r="M4" s="125"/>
      <c r="N4" s="125"/>
      <c r="O4" s="125"/>
    </row>
    <row r="5" spans="3:15">
      <c r="E5" s="76" t="s">
        <v>46</v>
      </c>
    </row>
    <row r="7" spans="3:15" s="80" customFormat="1" ht="19.5" customHeight="1">
      <c r="C7" s="114" t="s">
        <v>14</v>
      </c>
      <c r="E7" s="99" t="s">
        <v>37</v>
      </c>
    </row>
    <row r="8" spans="3:15" s="80" customFormat="1" ht="19.5" customHeight="1">
      <c r="C8" s="114" t="s">
        <v>30</v>
      </c>
      <c r="E8" s="99" t="s">
        <v>25</v>
      </c>
    </row>
    <row r="9" spans="3:15" s="80" customFormat="1" ht="19.5" customHeight="1">
      <c r="C9" s="78"/>
      <c r="D9" s="79"/>
      <c r="E9" s="99"/>
    </row>
    <row r="10" spans="3:15" s="80" customFormat="1" ht="19.5" customHeight="1">
      <c r="C10" s="78"/>
      <c r="D10" s="79"/>
      <c r="E10" s="126" t="s">
        <v>50</v>
      </c>
      <c r="F10" s="127"/>
      <c r="G10" s="127"/>
      <c r="H10" s="127"/>
      <c r="I10" s="127"/>
      <c r="J10" s="127"/>
      <c r="K10" s="127"/>
      <c r="L10" s="128"/>
    </row>
    <row r="11" spans="3:15" s="80" customFormat="1" ht="19.5" customHeight="1">
      <c r="C11" s="78"/>
      <c r="D11" s="79"/>
      <c r="E11" s="129"/>
      <c r="F11" s="130"/>
      <c r="G11" s="130"/>
      <c r="H11" s="130"/>
      <c r="I11" s="130"/>
      <c r="J11" s="130"/>
      <c r="K11" s="130"/>
      <c r="L11" s="131"/>
    </row>
    <row r="12" spans="3:15" s="80" customFormat="1" ht="19.5" customHeight="1">
      <c r="C12" s="78"/>
      <c r="D12" s="79"/>
      <c r="E12" s="129"/>
      <c r="F12" s="130"/>
      <c r="G12" s="130"/>
      <c r="H12" s="130"/>
      <c r="I12" s="130"/>
      <c r="J12" s="130"/>
      <c r="K12" s="130"/>
      <c r="L12" s="131"/>
    </row>
    <row r="13" spans="3:15" s="80" customFormat="1" ht="19.5" customHeight="1">
      <c r="C13" s="78"/>
      <c r="D13" s="79"/>
      <c r="E13" s="129"/>
      <c r="F13" s="130"/>
      <c r="G13" s="130"/>
      <c r="H13" s="130"/>
      <c r="I13" s="130"/>
      <c r="J13" s="130"/>
      <c r="K13" s="130"/>
      <c r="L13" s="131"/>
    </row>
    <row r="14" spans="3:15" s="80" customFormat="1" ht="19.5" customHeight="1">
      <c r="C14" s="78"/>
      <c r="D14" s="79"/>
      <c r="E14" s="129"/>
      <c r="F14" s="130"/>
      <c r="G14" s="130"/>
      <c r="H14" s="130"/>
      <c r="I14" s="130"/>
      <c r="J14" s="130"/>
      <c r="K14" s="130"/>
      <c r="L14" s="131"/>
    </row>
    <row r="15" spans="3:15" s="80" customFormat="1" ht="19.5" customHeight="1">
      <c r="C15" s="78"/>
      <c r="D15" s="79"/>
      <c r="E15" s="132"/>
      <c r="F15" s="133"/>
      <c r="G15" s="133"/>
      <c r="H15" s="133"/>
      <c r="I15" s="133"/>
      <c r="J15" s="133"/>
      <c r="K15" s="133"/>
      <c r="L15" s="134"/>
    </row>
    <row r="16" spans="3:15" ht="17.25" customHeight="1"/>
    <row r="18" spans="3:14" ht="15">
      <c r="C18" s="81" t="s">
        <v>15</v>
      </c>
      <c r="D18" s="82"/>
      <c r="E18" s="83"/>
      <c r="F18" s="83"/>
      <c r="G18" s="83"/>
      <c r="H18" s="84"/>
    </row>
    <row r="19" spans="3:14" ht="15">
      <c r="C19" s="85" t="s">
        <v>16</v>
      </c>
      <c r="D19" s="82"/>
      <c r="E19" s="83"/>
      <c r="F19" s="83"/>
      <c r="G19" s="83"/>
      <c r="H19" s="84"/>
    </row>
    <row r="20" spans="3:14" ht="15">
      <c r="C20" s="85" t="s">
        <v>17</v>
      </c>
      <c r="D20" s="85"/>
      <c r="E20" s="83"/>
      <c r="F20" s="86" t="s">
        <v>18</v>
      </c>
      <c r="G20" s="85"/>
      <c r="H20" s="84"/>
    </row>
    <row r="21" spans="3:14" ht="15">
      <c r="C21" s="87" t="s">
        <v>19</v>
      </c>
      <c r="D21" s="82"/>
      <c r="E21" s="83"/>
      <c r="F21" s="88" t="s">
        <v>20</v>
      </c>
      <c r="G21" s="83"/>
      <c r="H21" s="84"/>
    </row>
    <row r="22" spans="3:14" ht="15">
      <c r="C22" s="87" t="s">
        <v>21</v>
      </c>
      <c r="D22" s="82"/>
      <c r="E22" s="83"/>
      <c r="F22" s="88" t="s">
        <v>22</v>
      </c>
      <c r="G22" s="83"/>
      <c r="H22" s="84"/>
    </row>
    <row r="23" spans="3:14">
      <c r="H23" s="84"/>
    </row>
    <row r="24" spans="3:14">
      <c r="C24" s="89"/>
      <c r="D24" s="77"/>
      <c r="E24" s="77"/>
      <c r="F24" s="77"/>
      <c r="G24" s="77"/>
      <c r="H24" s="77"/>
      <c r="I24" s="77"/>
      <c r="J24" s="77"/>
      <c r="K24" s="77"/>
      <c r="L24" s="77"/>
      <c r="M24" s="77"/>
      <c r="N24" s="77"/>
    </row>
    <row r="25" spans="3:14">
      <c r="C25" s="89"/>
      <c r="D25" s="77"/>
      <c r="E25" s="77"/>
      <c r="F25" s="77"/>
      <c r="G25" s="77"/>
      <c r="H25" s="77"/>
      <c r="I25" s="77"/>
      <c r="J25" s="77"/>
      <c r="K25" s="77"/>
      <c r="L25" s="77"/>
      <c r="M25" s="77"/>
      <c r="N25" s="77"/>
    </row>
    <row r="26" spans="3:14">
      <c r="C26" s="89" t="s">
        <v>23</v>
      </c>
      <c r="D26" s="77"/>
      <c r="E26" s="77"/>
      <c r="F26" s="77"/>
      <c r="G26" s="77"/>
      <c r="H26" s="77"/>
      <c r="I26" s="77"/>
      <c r="J26" s="77"/>
      <c r="K26" s="77"/>
      <c r="L26" s="77"/>
      <c r="M26" s="77"/>
      <c r="N26" s="77"/>
    </row>
    <row r="27" spans="3:14">
      <c r="C27" s="89" t="s">
        <v>24</v>
      </c>
      <c r="F27" s="77"/>
      <c r="G27" s="77"/>
      <c r="H27" s="77"/>
      <c r="I27" s="77"/>
      <c r="J27" s="77"/>
      <c r="K27" s="77"/>
      <c r="L27" s="77"/>
    </row>
  </sheetData>
  <mergeCells count="2">
    <mergeCell ref="E3:O4"/>
    <mergeCell ref="E10:L15"/>
  </mergeCells>
  <hyperlinks>
    <hyperlink ref="F21" r:id="rId1"/>
    <hyperlink ref="E8" location="'2. Pro forma historical results'!Print_Area" display="Revenue, EBITDA and capex"/>
    <hyperlink ref="F22" r:id="rId2"/>
    <hyperlink ref="E7" location="'1. Basis of preparation'!A1" display="Basis of preparation"/>
  </hyperlinks>
  <pageMargins left="0.70866141732283472" right="0.70866141732283472" top="0.70866141732283472" bottom="0.59055118110236227" header="0.31496062992125984" footer="0.31496062992125984"/>
  <pageSetup paperSize="9"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3"/>
  <sheetViews>
    <sheetView zoomScaleNormal="100" zoomScaleSheetLayoutView="100" workbookViewId="0">
      <selection activeCell="B6" sqref="B6:B33"/>
    </sheetView>
  </sheetViews>
  <sheetFormatPr defaultRowHeight="15"/>
  <cols>
    <col min="1" max="1" width="3" style="90" customWidth="1"/>
    <col min="2" max="2" width="145.85546875" style="90" customWidth="1"/>
    <col min="3" max="3" width="3" style="90" customWidth="1"/>
    <col min="4" max="16384" width="9.140625" style="90"/>
  </cols>
  <sheetData>
    <row r="2" spans="2:2">
      <c r="B2" s="136" t="s">
        <v>41</v>
      </c>
    </row>
    <row r="3" spans="2:2">
      <c r="B3" s="136"/>
    </row>
    <row r="4" spans="2:2">
      <c r="B4" s="136"/>
    </row>
    <row r="6" spans="2:2" ht="15" customHeight="1">
      <c r="B6" s="135" t="s">
        <v>51</v>
      </c>
    </row>
    <row r="7" spans="2:2">
      <c r="B7" s="135"/>
    </row>
    <row r="8" spans="2:2">
      <c r="B8" s="135"/>
    </row>
    <row r="9" spans="2:2">
      <c r="B9" s="135"/>
    </row>
    <row r="10" spans="2:2">
      <c r="B10" s="135"/>
    </row>
    <row r="11" spans="2:2">
      <c r="B11" s="135"/>
    </row>
    <row r="12" spans="2:2">
      <c r="B12" s="135"/>
    </row>
    <row r="13" spans="2:2">
      <c r="B13" s="135"/>
    </row>
    <row r="14" spans="2:2">
      <c r="B14" s="135"/>
    </row>
    <row r="15" spans="2:2">
      <c r="B15" s="135"/>
    </row>
    <row r="16" spans="2:2">
      <c r="B16" s="135"/>
    </row>
    <row r="17" spans="2:2">
      <c r="B17" s="135"/>
    </row>
    <row r="18" spans="2:2">
      <c r="B18" s="135"/>
    </row>
    <row r="19" spans="2:2">
      <c r="B19" s="135"/>
    </row>
    <row r="20" spans="2:2">
      <c r="B20" s="135"/>
    </row>
    <row r="21" spans="2:2">
      <c r="B21" s="135"/>
    </row>
    <row r="22" spans="2:2">
      <c r="B22" s="135"/>
    </row>
    <row r="23" spans="2:2">
      <c r="B23" s="135"/>
    </row>
    <row r="24" spans="2:2">
      <c r="B24" s="135"/>
    </row>
    <row r="25" spans="2:2">
      <c r="B25" s="135"/>
    </row>
    <row r="26" spans="2:2">
      <c r="B26" s="135"/>
    </row>
    <row r="27" spans="2:2">
      <c r="B27" s="135"/>
    </row>
    <row r="28" spans="2:2">
      <c r="B28" s="135"/>
    </row>
    <row r="29" spans="2:2">
      <c r="B29" s="135"/>
    </row>
    <row r="30" spans="2:2">
      <c r="B30" s="135"/>
    </row>
    <row r="31" spans="2:2">
      <c r="B31" s="135"/>
    </row>
    <row r="32" spans="2:2">
      <c r="B32" s="135"/>
    </row>
    <row r="33" spans="2:2">
      <c r="B33" s="135"/>
    </row>
  </sheetData>
  <mergeCells count="2">
    <mergeCell ref="B6:B33"/>
    <mergeCell ref="B2:B4"/>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AS64"/>
  <sheetViews>
    <sheetView showGridLines="0" zoomScale="85" zoomScaleNormal="85" zoomScalePageLayoutView="70" workbookViewId="0">
      <pane ySplit="7" topLeftCell="A8" activePane="bottomLeft" state="frozen"/>
      <selection activeCell="F1" sqref="F1"/>
      <selection pane="bottomLeft" activeCell="D2" sqref="D2:V2"/>
    </sheetView>
  </sheetViews>
  <sheetFormatPr defaultRowHeight="15"/>
  <cols>
    <col min="1" max="1" width="3" customWidth="1"/>
    <col min="2" max="2" width="28.7109375" customWidth="1"/>
    <col min="3" max="3" width="2.28515625" customWidth="1"/>
    <col min="4" max="8" width="10.42578125" style="19" customWidth="1"/>
    <col min="9" max="9" width="2.140625" style="19" customWidth="1"/>
    <col min="10" max="14" width="10.42578125" style="19" customWidth="1"/>
    <col min="15" max="15" width="2.28515625" style="19" customWidth="1"/>
    <col min="16" max="16" width="28.7109375" customWidth="1"/>
    <col min="17" max="17" width="2.140625" style="19" customWidth="1"/>
    <col min="18" max="22" width="10.42578125" style="19" customWidth="1"/>
    <col min="23" max="23" width="3" customWidth="1"/>
    <col min="24" max="24" width="28.7109375" customWidth="1"/>
    <col min="25" max="25" width="2.28515625" customWidth="1"/>
    <col min="26" max="30" width="10.42578125" style="19" customWidth="1"/>
    <col min="31" max="31" width="2.140625" style="19" customWidth="1"/>
    <col min="32" max="36" width="10.42578125" style="19" customWidth="1"/>
    <col min="37" max="37" width="2.28515625" style="19" customWidth="1"/>
    <col min="38" max="38" width="28.7109375" customWidth="1"/>
    <col min="39" max="39" width="2.140625" style="19" customWidth="1"/>
    <col min="40" max="44" width="10.42578125" style="19" customWidth="1"/>
    <col min="45" max="45" width="4.28515625" style="19" customWidth="1"/>
  </cols>
  <sheetData>
    <row r="1" spans="2:45" ht="15.75" thickBot="1">
      <c r="D1"/>
      <c r="E1"/>
      <c r="F1"/>
      <c r="G1"/>
      <c r="H1"/>
      <c r="I1"/>
      <c r="J1"/>
      <c r="K1"/>
      <c r="L1"/>
      <c r="M1"/>
      <c r="N1"/>
      <c r="O1"/>
      <c r="Q1"/>
      <c r="R1"/>
      <c r="S1"/>
      <c r="T1"/>
      <c r="U1"/>
      <c r="V1"/>
      <c r="Z1"/>
      <c r="AA1"/>
      <c r="AB1"/>
      <c r="AC1"/>
      <c r="AD1"/>
      <c r="AE1"/>
      <c r="AF1"/>
      <c r="AG1"/>
      <c r="AH1"/>
      <c r="AI1"/>
      <c r="AJ1"/>
      <c r="AK1"/>
      <c r="AM1"/>
      <c r="AN1"/>
      <c r="AO1"/>
      <c r="AP1"/>
      <c r="AQ1"/>
      <c r="AR1"/>
      <c r="AS1"/>
    </row>
    <row r="2" spans="2:45" ht="24" customHeight="1" thickBot="1">
      <c r="D2" s="138" t="s">
        <v>43</v>
      </c>
      <c r="E2" s="139"/>
      <c r="F2" s="139"/>
      <c r="G2" s="139"/>
      <c r="H2" s="139"/>
      <c r="I2" s="139"/>
      <c r="J2" s="139"/>
      <c r="K2" s="139"/>
      <c r="L2" s="139"/>
      <c r="M2" s="139"/>
      <c r="N2" s="139"/>
      <c r="O2" s="139"/>
      <c r="P2" s="139"/>
      <c r="Q2" s="139"/>
      <c r="R2" s="139"/>
      <c r="S2" s="139"/>
      <c r="T2" s="139"/>
      <c r="U2" s="139"/>
      <c r="V2" s="140"/>
      <c r="Z2" s="138" t="s">
        <v>45</v>
      </c>
      <c r="AA2" s="139"/>
      <c r="AB2" s="139"/>
      <c r="AC2" s="139"/>
      <c r="AD2" s="139"/>
      <c r="AE2" s="139"/>
      <c r="AF2" s="139"/>
      <c r="AG2" s="139"/>
      <c r="AH2" s="139"/>
      <c r="AI2" s="139"/>
      <c r="AJ2" s="139"/>
      <c r="AK2" s="139"/>
      <c r="AL2" s="139"/>
      <c r="AM2" s="139"/>
      <c r="AN2" s="139"/>
      <c r="AO2" s="139"/>
      <c r="AP2" s="139"/>
      <c r="AQ2" s="139"/>
      <c r="AR2" s="140"/>
      <c r="AS2"/>
    </row>
    <row r="3" spans="2:45" ht="15.75" thickBot="1">
      <c r="D3"/>
      <c r="E3"/>
      <c r="F3"/>
      <c r="G3"/>
      <c r="H3"/>
      <c r="I3"/>
      <c r="J3"/>
      <c r="K3"/>
      <c r="L3"/>
      <c r="M3"/>
      <c r="N3"/>
      <c r="O3" s="90"/>
      <c r="Q3"/>
      <c r="R3"/>
      <c r="S3"/>
      <c r="T3"/>
      <c r="U3"/>
      <c r="V3"/>
      <c r="Z3"/>
      <c r="AA3"/>
      <c r="AB3"/>
      <c r="AC3"/>
      <c r="AD3"/>
      <c r="AE3"/>
      <c r="AF3"/>
      <c r="AG3"/>
      <c r="AH3"/>
      <c r="AI3"/>
      <c r="AJ3"/>
      <c r="AK3" s="90"/>
      <c r="AM3"/>
      <c r="AN3"/>
      <c r="AO3"/>
      <c r="AP3"/>
      <c r="AQ3"/>
      <c r="AR3"/>
      <c r="AS3"/>
    </row>
    <row r="4" spans="2:45" s="101" customFormat="1" ht="18" thickBot="1">
      <c r="B4" s="115"/>
      <c r="D4" s="141" t="s">
        <v>32</v>
      </c>
      <c r="E4" s="142"/>
      <c r="F4" s="142"/>
      <c r="G4" s="142"/>
      <c r="H4" s="143"/>
      <c r="I4" s="20"/>
      <c r="J4" s="144" t="s">
        <v>31</v>
      </c>
      <c r="K4" s="145"/>
      <c r="L4" s="145"/>
      <c r="M4" s="145"/>
      <c r="N4" s="146"/>
      <c r="O4" s="102"/>
      <c r="P4" s="115"/>
      <c r="Q4" s="21"/>
      <c r="R4" s="147" t="s">
        <v>33</v>
      </c>
      <c r="S4" s="148"/>
      <c r="T4" s="148"/>
      <c r="U4" s="148"/>
      <c r="V4" s="149"/>
      <c r="X4" s="115"/>
      <c r="Z4" s="141" t="s">
        <v>32</v>
      </c>
      <c r="AA4" s="142"/>
      <c r="AB4" s="142"/>
      <c r="AC4" s="142"/>
      <c r="AD4" s="143"/>
      <c r="AE4" s="20"/>
      <c r="AF4" s="144" t="s">
        <v>31</v>
      </c>
      <c r="AG4" s="145"/>
      <c r="AH4" s="145"/>
      <c r="AI4" s="145"/>
      <c r="AJ4" s="146"/>
      <c r="AK4" s="102"/>
      <c r="AL4" s="115"/>
      <c r="AM4" s="21"/>
      <c r="AN4" s="147" t="s">
        <v>33</v>
      </c>
      <c r="AO4" s="148"/>
      <c r="AP4" s="148"/>
      <c r="AQ4" s="148"/>
      <c r="AR4" s="149"/>
      <c r="AS4" s="20"/>
    </row>
    <row r="5" spans="2:45">
      <c r="B5" s="137" t="s">
        <v>5</v>
      </c>
      <c r="C5" s="1"/>
      <c r="D5" s="116"/>
      <c r="E5" s="116"/>
      <c r="F5" s="116"/>
      <c r="G5" s="116"/>
      <c r="H5" s="116"/>
      <c r="I5" s="20"/>
      <c r="J5" s="117"/>
      <c r="K5" s="117"/>
      <c r="L5" s="117"/>
      <c r="M5" s="117"/>
      <c r="N5" s="117"/>
      <c r="O5" s="92"/>
      <c r="P5" s="137" t="s">
        <v>5</v>
      </c>
      <c r="Q5" s="21"/>
      <c r="R5" s="117"/>
      <c r="S5" s="117"/>
      <c r="T5" s="117"/>
      <c r="U5" s="117"/>
      <c r="V5" s="117"/>
      <c r="X5" s="137" t="s">
        <v>5</v>
      </c>
      <c r="Y5" s="1"/>
      <c r="Z5" s="116"/>
      <c r="AA5" s="116"/>
      <c r="AB5" s="116"/>
      <c r="AC5" s="116"/>
      <c r="AD5" s="116"/>
      <c r="AE5" s="20"/>
      <c r="AF5" s="117"/>
      <c r="AG5" s="117"/>
      <c r="AH5" s="117"/>
      <c r="AI5" s="117"/>
      <c r="AJ5" s="117"/>
      <c r="AK5" s="92"/>
      <c r="AL5" s="137" t="s">
        <v>5</v>
      </c>
      <c r="AM5" s="21"/>
      <c r="AN5" s="116"/>
      <c r="AO5" s="116"/>
      <c r="AP5" s="116"/>
      <c r="AQ5" s="116"/>
      <c r="AR5" s="116"/>
      <c r="AS5" s="20"/>
    </row>
    <row r="6" spans="2:45">
      <c r="B6" s="137"/>
      <c r="C6" s="1"/>
      <c r="D6" s="22" t="s">
        <v>0</v>
      </c>
      <c r="E6" s="22" t="s">
        <v>1</v>
      </c>
      <c r="F6" s="22" t="s">
        <v>2</v>
      </c>
      <c r="G6" s="22" t="s">
        <v>3</v>
      </c>
      <c r="H6" s="22" t="s">
        <v>4</v>
      </c>
      <c r="I6" s="20"/>
      <c r="J6" s="22" t="s">
        <v>0</v>
      </c>
      <c r="K6" s="22" t="s">
        <v>1</v>
      </c>
      <c r="L6" s="22" t="s">
        <v>2</v>
      </c>
      <c r="M6" s="22" t="s">
        <v>3</v>
      </c>
      <c r="N6" s="22" t="s">
        <v>4</v>
      </c>
      <c r="O6" s="91"/>
      <c r="P6" s="137"/>
      <c r="Q6" s="21"/>
      <c r="R6" s="22" t="s">
        <v>0</v>
      </c>
      <c r="S6" s="22" t="s">
        <v>1</v>
      </c>
      <c r="T6" s="22" t="s">
        <v>2</v>
      </c>
      <c r="U6" s="22" t="s">
        <v>3</v>
      </c>
      <c r="V6" s="22" t="s">
        <v>4</v>
      </c>
      <c r="X6" s="137"/>
      <c r="Y6" s="1"/>
      <c r="Z6" s="22" t="s">
        <v>0</v>
      </c>
      <c r="AA6" s="22" t="s">
        <v>1</v>
      </c>
      <c r="AB6" s="22" t="s">
        <v>2</v>
      </c>
      <c r="AC6" s="22" t="s">
        <v>3</v>
      </c>
      <c r="AD6" s="22" t="s">
        <v>4</v>
      </c>
      <c r="AE6" s="20"/>
      <c r="AF6" s="22" t="s">
        <v>0</v>
      </c>
      <c r="AG6" s="22" t="s">
        <v>1</v>
      </c>
      <c r="AH6" s="22" t="s">
        <v>2</v>
      </c>
      <c r="AI6" s="22" t="s">
        <v>3</v>
      </c>
      <c r="AJ6" s="22" t="s">
        <v>4</v>
      </c>
      <c r="AK6" s="91"/>
      <c r="AL6" s="137"/>
      <c r="AM6" s="21"/>
      <c r="AN6" s="22" t="s">
        <v>0</v>
      </c>
      <c r="AO6" s="22" t="s">
        <v>1</v>
      </c>
      <c r="AP6" s="22" t="s">
        <v>2</v>
      </c>
      <c r="AQ6" s="22" t="s">
        <v>3</v>
      </c>
      <c r="AR6" s="22" t="s">
        <v>4</v>
      </c>
      <c r="AS6" s="20"/>
    </row>
    <row r="7" spans="2:45" ht="15.75" thickBot="1">
      <c r="B7" s="23"/>
      <c r="C7" s="1"/>
      <c r="D7" s="23"/>
      <c r="E7" s="23"/>
      <c r="F7" s="23"/>
      <c r="G7" s="23"/>
      <c r="H7" s="23"/>
      <c r="I7" s="20"/>
      <c r="J7" s="23"/>
      <c r="K7" s="23"/>
      <c r="L7" s="23"/>
      <c r="M7" s="23"/>
      <c r="N7" s="23"/>
      <c r="O7" s="92"/>
      <c r="P7" s="23"/>
      <c r="Q7" s="21"/>
      <c r="R7" s="23"/>
      <c r="S7" s="23"/>
      <c r="T7" s="23"/>
      <c r="U7" s="23"/>
      <c r="V7" s="23"/>
      <c r="X7" s="23"/>
      <c r="Y7" s="1"/>
      <c r="Z7" s="23"/>
      <c r="AA7" s="23"/>
      <c r="AB7" s="23"/>
      <c r="AC7" s="23"/>
      <c r="AD7" s="23"/>
      <c r="AE7" s="20"/>
      <c r="AF7" s="23"/>
      <c r="AG7" s="23"/>
      <c r="AH7" s="23"/>
      <c r="AI7" s="23"/>
      <c r="AJ7" s="23"/>
      <c r="AK7" s="92"/>
      <c r="AL7" s="23"/>
      <c r="AM7" s="21"/>
      <c r="AN7" s="23"/>
      <c r="AO7" s="23"/>
      <c r="AP7" s="23"/>
      <c r="AQ7" s="23"/>
      <c r="AR7" s="23"/>
      <c r="AS7" s="20"/>
    </row>
    <row r="8" spans="2:45" ht="15.75" thickBot="1">
      <c r="B8" s="68"/>
      <c r="C8" s="2"/>
      <c r="D8" s="24"/>
      <c r="E8" s="24"/>
      <c r="F8" s="24"/>
      <c r="G8" s="24"/>
      <c r="H8" s="24"/>
      <c r="I8" s="20"/>
      <c r="J8" s="24"/>
      <c r="K8" s="24"/>
      <c r="L8" s="24"/>
      <c r="M8" s="24"/>
      <c r="N8" s="24"/>
      <c r="O8" s="93"/>
      <c r="P8" s="68"/>
      <c r="Q8" s="21"/>
      <c r="R8" s="24"/>
      <c r="S8" s="24"/>
      <c r="T8" s="24"/>
      <c r="U8" s="24"/>
      <c r="V8" s="24"/>
      <c r="X8" s="68"/>
      <c r="Y8" s="2"/>
      <c r="Z8" s="24"/>
      <c r="AA8" s="24"/>
      <c r="AB8" s="24"/>
      <c r="AC8" s="24"/>
      <c r="AD8" s="24"/>
      <c r="AE8" s="20"/>
      <c r="AF8" s="24"/>
      <c r="AG8" s="24"/>
      <c r="AH8" s="24"/>
      <c r="AI8" s="24"/>
      <c r="AJ8" s="24"/>
      <c r="AK8" s="93"/>
      <c r="AL8" s="68"/>
      <c r="AM8" s="21"/>
      <c r="AN8" s="24"/>
      <c r="AO8" s="24"/>
      <c r="AP8" s="24"/>
      <c r="AQ8" s="24"/>
      <c r="AR8" s="24"/>
      <c r="AS8" s="20"/>
    </row>
    <row r="9" spans="2:45" ht="17.25">
      <c r="B9" s="3" t="s">
        <v>35</v>
      </c>
      <c r="C9" s="4"/>
      <c r="D9" s="41"/>
      <c r="E9" s="42"/>
      <c r="F9" s="42"/>
      <c r="G9" s="42"/>
      <c r="H9" s="43"/>
      <c r="I9" s="20"/>
      <c r="J9" s="41"/>
      <c r="K9" s="42"/>
      <c r="L9" s="42"/>
      <c r="M9" s="42"/>
      <c r="N9" s="43"/>
      <c r="O9" s="94"/>
      <c r="P9" s="3" t="s">
        <v>35</v>
      </c>
      <c r="Q9" s="21"/>
      <c r="R9" s="41"/>
      <c r="S9" s="42"/>
      <c r="T9" s="42"/>
      <c r="U9" s="42"/>
      <c r="V9" s="43"/>
      <c r="X9" s="3" t="s">
        <v>35</v>
      </c>
      <c r="Y9" s="4"/>
      <c r="Z9" s="41"/>
      <c r="AA9" s="42"/>
      <c r="AB9" s="42"/>
      <c r="AC9" s="42"/>
      <c r="AD9" s="43"/>
      <c r="AE9" s="20"/>
      <c r="AF9" s="41"/>
      <c r="AG9" s="42"/>
      <c r="AH9" s="42"/>
      <c r="AI9" s="42"/>
      <c r="AJ9" s="43"/>
      <c r="AK9" s="94"/>
      <c r="AL9" s="3" t="s">
        <v>35</v>
      </c>
      <c r="AM9" s="21"/>
      <c r="AN9" s="41"/>
      <c r="AO9" s="42"/>
      <c r="AP9" s="42"/>
      <c r="AQ9" s="42"/>
      <c r="AR9" s="43"/>
      <c r="AS9" s="20"/>
    </row>
    <row r="10" spans="2:45">
      <c r="B10" s="5" t="s">
        <v>6</v>
      </c>
      <c r="C10" s="4"/>
      <c r="D10" s="44">
        <v>1543</v>
      </c>
      <c r="E10" s="25">
        <v>1559</v>
      </c>
      <c r="F10" s="25">
        <v>1675</v>
      </c>
      <c r="G10" s="25">
        <v>1753</v>
      </c>
      <c r="H10" s="45">
        <f>SUM(D10:G10)</f>
        <v>6530</v>
      </c>
      <c r="I10" s="26"/>
      <c r="J10" s="44">
        <f t="shared" ref="J10" si="0">R10-D10</f>
        <v>-332</v>
      </c>
      <c r="K10" s="44">
        <f t="shared" ref="K10:K17" si="1">S10-E10</f>
        <v>-333</v>
      </c>
      <c r="L10" s="44">
        <f t="shared" ref="L10:L17" si="2">T10-F10</f>
        <v>-352</v>
      </c>
      <c r="M10" s="44">
        <f>U10-G10</f>
        <v>-359</v>
      </c>
      <c r="N10" s="44">
        <f t="shared" ref="N10:N17" si="3">V10-H10</f>
        <v>-1376</v>
      </c>
      <c r="O10" s="95"/>
      <c r="P10" s="6" t="s">
        <v>26</v>
      </c>
      <c r="Q10" s="27"/>
      <c r="R10" s="44">
        <v>1211</v>
      </c>
      <c r="S10" s="44">
        <v>1226</v>
      </c>
      <c r="T10" s="44">
        <v>1323</v>
      </c>
      <c r="U10" s="44">
        <v>1394</v>
      </c>
      <c r="V10" s="44">
        <f>SUM(R10:U10)</f>
        <v>5154</v>
      </c>
      <c r="X10" s="5" t="s">
        <v>6</v>
      </c>
      <c r="Y10" s="4"/>
      <c r="Z10" s="44">
        <v>1647</v>
      </c>
      <c r="AA10" s="25">
        <v>1649</v>
      </c>
      <c r="AB10" s="25">
        <v>1694</v>
      </c>
      <c r="AC10" s="25">
        <v>1789</v>
      </c>
      <c r="AD10" s="45">
        <v>6779</v>
      </c>
      <c r="AE10" s="26"/>
      <c r="AF10" s="44">
        <f>AN10-Z10</f>
        <v>-380</v>
      </c>
      <c r="AG10" s="44">
        <f>AO10-AA10</f>
        <v>-363</v>
      </c>
      <c r="AH10" s="44">
        <f>AP10-AB10</f>
        <v>-354</v>
      </c>
      <c r="AI10" s="44">
        <f>AQ10-AC10</f>
        <v>-398</v>
      </c>
      <c r="AJ10" s="44">
        <f>AR10-AD10</f>
        <v>-1495</v>
      </c>
      <c r="AK10" s="95"/>
      <c r="AL10" s="6" t="s">
        <v>26</v>
      </c>
      <c r="AM10" s="27"/>
      <c r="AN10" s="44">
        <v>1267</v>
      </c>
      <c r="AO10" s="44">
        <v>1286</v>
      </c>
      <c r="AP10" s="44">
        <v>1340</v>
      </c>
      <c r="AQ10" s="44">
        <v>1391</v>
      </c>
      <c r="AR10" s="44">
        <f>SUM(AN10:AQ10)</f>
        <v>5284</v>
      </c>
      <c r="AS10" s="26"/>
    </row>
    <row r="11" spans="2:45">
      <c r="B11" s="6" t="s">
        <v>7</v>
      </c>
      <c r="C11" s="4"/>
      <c r="D11" s="46">
        <v>749</v>
      </c>
      <c r="E11" s="28">
        <v>781</v>
      </c>
      <c r="F11" s="28">
        <v>779</v>
      </c>
      <c r="G11" s="28">
        <v>821</v>
      </c>
      <c r="H11" s="47">
        <f t="shared" ref="H11:H17" si="4">SUM(D11:G11)</f>
        <v>3130</v>
      </c>
      <c r="I11" s="26"/>
      <c r="J11" s="44">
        <f t="shared" ref="J11:J17" si="5">R11-D11</f>
        <v>457</v>
      </c>
      <c r="K11" s="44">
        <f t="shared" si="1"/>
        <v>464</v>
      </c>
      <c r="L11" s="44">
        <f t="shared" si="2"/>
        <v>482</v>
      </c>
      <c r="M11" s="44">
        <f t="shared" ref="M11:M17" si="6">U11-G11</f>
        <v>489</v>
      </c>
      <c r="N11" s="44">
        <f t="shared" si="3"/>
        <v>1892</v>
      </c>
      <c r="O11" s="95"/>
      <c r="P11" s="6" t="s">
        <v>27</v>
      </c>
      <c r="Q11" s="27"/>
      <c r="R11" s="44">
        <v>1206</v>
      </c>
      <c r="S11" s="44">
        <v>1245</v>
      </c>
      <c r="T11" s="44">
        <v>1261</v>
      </c>
      <c r="U11" s="44">
        <v>1310</v>
      </c>
      <c r="V11" s="44">
        <f t="shared" ref="V11:V16" si="7">SUM(R11:U11)</f>
        <v>5022</v>
      </c>
      <c r="X11" s="6" t="s">
        <v>7</v>
      </c>
      <c r="Y11" s="4"/>
      <c r="Z11" s="46">
        <v>762</v>
      </c>
      <c r="AA11" s="28">
        <v>789</v>
      </c>
      <c r="AB11" s="28">
        <v>789</v>
      </c>
      <c r="AC11" s="28">
        <v>805</v>
      </c>
      <c r="AD11" s="47">
        <v>3145</v>
      </c>
      <c r="AE11" s="26"/>
      <c r="AF11" s="44">
        <f t="shared" ref="AF11:AF17" si="8">AN11-Z11</f>
        <v>496</v>
      </c>
      <c r="AG11" s="44">
        <f t="shared" ref="AG11:AG17" si="9">AO11-AA11</f>
        <v>467</v>
      </c>
      <c r="AH11" s="44">
        <f t="shared" ref="AH11:AH17" si="10">AP11-AB11</f>
        <v>474</v>
      </c>
      <c r="AI11" s="44">
        <f t="shared" ref="AI11:AI17" si="11">AQ11-AC11</f>
        <v>506</v>
      </c>
      <c r="AJ11" s="44">
        <f t="shared" ref="AJ11:AJ17" si="12">AR11-AD11</f>
        <v>1943</v>
      </c>
      <c r="AK11" s="95"/>
      <c r="AL11" s="6" t="s">
        <v>27</v>
      </c>
      <c r="AM11" s="27"/>
      <c r="AN11" s="46">
        <v>1258</v>
      </c>
      <c r="AO11" s="46">
        <v>1256</v>
      </c>
      <c r="AP11" s="46">
        <v>1263</v>
      </c>
      <c r="AQ11" s="46">
        <v>1311</v>
      </c>
      <c r="AR11" s="46">
        <f t="shared" ref="AR11:AR17" si="13">SUM(AN11:AQ11)</f>
        <v>5088</v>
      </c>
      <c r="AS11" s="26"/>
    </row>
    <row r="12" spans="2:45">
      <c r="B12" s="6" t="s">
        <v>8</v>
      </c>
      <c r="C12" s="4"/>
      <c r="D12" s="46">
        <v>1074</v>
      </c>
      <c r="E12" s="28">
        <v>1127</v>
      </c>
      <c r="F12" s="28">
        <v>1205</v>
      </c>
      <c r="G12" s="28">
        <v>1192</v>
      </c>
      <c r="H12" s="47">
        <f t="shared" si="4"/>
        <v>4598</v>
      </c>
      <c r="I12" s="26"/>
      <c r="J12" s="44">
        <f t="shared" si="5"/>
        <v>2</v>
      </c>
      <c r="K12" s="44">
        <f t="shared" si="1"/>
        <v>2</v>
      </c>
      <c r="L12" s="44">
        <f t="shared" si="2"/>
        <v>3</v>
      </c>
      <c r="M12" s="44">
        <f t="shared" si="6"/>
        <v>3</v>
      </c>
      <c r="N12" s="44">
        <f t="shared" si="3"/>
        <v>10</v>
      </c>
      <c r="O12" s="95"/>
      <c r="P12" s="6" t="s">
        <v>28</v>
      </c>
      <c r="Q12" s="27"/>
      <c r="R12" s="44">
        <v>1076</v>
      </c>
      <c r="S12" s="44">
        <v>1129</v>
      </c>
      <c r="T12" s="44">
        <v>1208</v>
      </c>
      <c r="U12" s="122">
        <v>1195</v>
      </c>
      <c r="V12" s="44">
        <f t="shared" si="7"/>
        <v>4608</v>
      </c>
      <c r="X12" s="6" t="s">
        <v>8</v>
      </c>
      <c r="Y12" s="4"/>
      <c r="Z12" s="46">
        <v>1046</v>
      </c>
      <c r="AA12" s="28">
        <v>1056</v>
      </c>
      <c r="AB12" s="28">
        <v>1083</v>
      </c>
      <c r="AC12" s="28">
        <v>1100</v>
      </c>
      <c r="AD12" s="47">
        <v>4285</v>
      </c>
      <c r="AE12" s="26"/>
      <c r="AF12" s="44">
        <f t="shared" si="8"/>
        <v>2</v>
      </c>
      <c r="AG12" s="44">
        <f t="shared" si="9"/>
        <v>1</v>
      </c>
      <c r="AH12" s="44">
        <f t="shared" si="10"/>
        <v>3</v>
      </c>
      <c r="AI12" s="44">
        <f t="shared" si="11"/>
        <v>2</v>
      </c>
      <c r="AJ12" s="44">
        <f t="shared" si="12"/>
        <v>8</v>
      </c>
      <c r="AK12" s="95"/>
      <c r="AL12" s="6" t="s">
        <v>28</v>
      </c>
      <c r="AM12" s="27"/>
      <c r="AN12" s="46">
        <v>1048</v>
      </c>
      <c r="AO12" s="46">
        <v>1057</v>
      </c>
      <c r="AP12" s="46">
        <v>1086</v>
      </c>
      <c r="AQ12" s="124">
        <v>1102</v>
      </c>
      <c r="AR12" s="46">
        <f t="shared" si="13"/>
        <v>4293</v>
      </c>
      <c r="AS12" s="26"/>
    </row>
    <row r="13" spans="2:45">
      <c r="B13" s="6" t="s">
        <v>34</v>
      </c>
      <c r="C13" s="4"/>
      <c r="D13" s="46">
        <v>1575</v>
      </c>
      <c r="E13" s="28">
        <v>1584</v>
      </c>
      <c r="F13" s="28">
        <v>1605</v>
      </c>
      <c r="G13" s="28">
        <v>1543</v>
      </c>
      <c r="H13" s="47">
        <f t="shared" si="4"/>
        <v>6307</v>
      </c>
      <c r="I13" s="26"/>
      <c r="J13" s="44">
        <f t="shared" si="5"/>
        <v>-304</v>
      </c>
      <c r="K13" s="44">
        <f t="shared" si="1"/>
        <v>-307</v>
      </c>
      <c r="L13" s="44">
        <f t="shared" si="2"/>
        <v>-319</v>
      </c>
      <c r="M13" s="44">
        <f t="shared" si="6"/>
        <v>-315</v>
      </c>
      <c r="N13" s="44">
        <f t="shared" si="3"/>
        <v>-1245</v>
      </c>
      <c r="O13" s="95"/>
      <c r="P13" s="6" t="s">
        <v>34</v>
      </c>
      <c r="Q13" s="27"/>
      <c r="R13" s="44">
        <v>1271</v>
      </c>
      <c r="S13" s="44">
        <v>1277</v>
      </c>
      <c r="T13" s="44">
        <v>1286</v>
      </c>
      <c r="U13" s="44">
        <v>1228</v>
      </c>
      <c r="V13" s="44">
        <f t="shared" si="7"/>
        <v>5062</v>
      </c>
      <c r="X13" s="6" t="s">
        <v>34</v>
      </c>
      <c r="Y13" s="4"/>
      <c r="Z13" s="46">
        <v>1562</v>
      </c>
      <c r="AA13" s="28">
        <v>1588</v>
      </c>
      <c r="AB13" s="28">
        <v>1621</v>
      </c>
      <c r="AC13" s="28">
        <v>1541</v>
      </c>
      <c r="AD13" s="47">
        <v>6312</v>
      </c>
      <c r="AE13" s="26"/>
      <c r="AF13" s="44">
        <f t="shared" si="8"/>
        <v>-274</v>
      </c>
      <c r="AG13" s="44">
        <f t="shared" si="9"/>
        <v>-281</v>
      </c>
      <c r="AH13" s="44">
        <f t="shared" si="10"/>
        <v>-294</v>
      </c>
      <c r="AI13" s="44">
        <f t="shared" si="11"/>
        <v>-287</v>
      </c>
      <c r="AJ13" s="44">
        <f t="shared" si="12"/>
        <v>-1136</v>
      </c>
      <c r="AK13" s="95"/>
      <c r="AL13" s="6" t="s">
        <v>34</v>
      </c>
      <c r="AM13" s="27"/>
      <c r="AN13" s="46">
        <v>1288</v>
      </c>
      <c r="AO13" s="46">
        <v>1307</v>
      </c>
      <c r="AP13" s="46">
        <v>1327</v>
      </c>
      <c r="AQ13" s="124">
        <v>1254</v>
      </c>
      <c r="AR13" s="46">
        <f t="shared" si="13"/>
        <v>5176</v>
      </c>
      <c r="AS13" s="26"/>
    </row>
    <row r="14" spans="2:45">
      <c r="B14" s="6" t="s">
        <v>9</v>
      </c>
      <c r="C14" s="4"/>
      <c r="D14" s="46">
        <v>530</v>
      </c>
      <c r="E14" s="28">
        <v>520</v>
      </c>
      <c r="F14" s="28">
        <v>527</v>
      </c>
      <c r="G14" s="28">
        <v>509</v>
      </c>
      <c r="H14" s="47">
        <f t="shared" si="4"/>
        <v>2086</v>
      </c>
      <c r="I14" s="26"/>
      <c r="J14" s="44">
        <f t="shared" si="5"/>
        <v>27</v>
      </c>
      <c r="K14" s="44">
        <f t="shared" si="1"/>
        <v>31</v>
      </c>
      <c r="L14" s="44">
        <f t="shared" si="2"/>
        <v>26</v>
      </c>
      <c r="M14" s="44">
        <f t="shared" si="6"/>
        <v>37</v>
      </c>
      <c r="N14" s="44">
        <f t="shared" si="3"/>
        <v>121</v>
      </c>
      <c r="O14" s="95"/>
      <c r="P14" s="6" t="s">
        <v>29</v>
      </c>
      <c r="Q14" s="27"/>
      <c r="R14" s="44">
        <v>557</v>
      </c>
      <c r="S14" s="44">
        <v>551</v>
      </c>
      <c r="T14" s="44">
        <v>553</v>
      </c>
      <c r="U14" s="44">
        <v>546</v>
      </c>
      <c r="V14" s="44">
        <f t="shared" si="7"/>
        <v>2207</v>
      </c>
      <c r="X14" s="6" t="s">
        <v>9</v>
      </c>
      <c r="Y14" s="4"/>
      <c r="Z14" s="46">
        <v>525</v>
      </c>
      <c r="AA14" s="28">
        <v>529</v>
      </c>
      <c r="AB14" s="28">
        <v>532</v>
      </c>
      <c r="AC14" s="28">
        <v>571</v>
      </c>
      <c r="AD14" s="47">
        <v>2157</v>
      </c>
      <c r="AE14" s="26"/>
      <c r="AF14" s="44">
        <f t="shared" si="8"/>
        <v>27</v>
      </c>
      <c r="AG14" s="44">
        <f t="shared" si="9"/>
        <v>33</v>
      </c>
      <c r="AH14" s="44">
        <f t="shared" si="10"/>
        <v>34</v>
      </c>
      <c r="AI14" s="44">
        <f t="shared" si="11"/>
        <v>34</v>
      </c>
      <c r="AJ14" s="44">
        <f t="shared" si="12"/>
        <v>128</v>
      </c>
      <c r="AK14" s="95"/>
      <c r="AL14" s="6" t="s">
        <v>29</v>
      </c>
      <c r="AM14" s="27"/>
      <c r="AN14" s="46">
        <v>552</v>
      </c>
      <c r="AO14" s="46">
        <v>562</v>
      </c>
      <c r="AP14" s="46">
        <v>566</v>
      </c>
      <c r="AQ14" s="124">
        <v>605</v>
      </c>
      <c r="AR14" s="46">
        <f t="shared" si="13"/>
        <v>2285</v>
      </c>
      <c r="AS14" s="26"/>
    </row>
    <row r="15" spans="2:45">
      <c r="B15" s="6" t="s">
        <v>10</v>
      </c>
      <c r="C15" s="4"/>
      <c r="D15" s="46">
        <v>1249</v>
      </c>
      <c r="E15" s="28">
        <v>1267</v>
      </c>
      <c r="F15" s="28">
        <v>1294</v>
      </c>
      <c r="G15" s="28">
        <v>1290</v>
      </c>
      <c r="H15" s="47">
        <f t="shared" si="4"/>
        <v>5100</v>
      </c>
      <c r="I15" s="26"/>
      <c r="J15" s="44">
        <f t="shared" si="5"/>
        <v>0</v>
      </c>
      <c r="K15" s="44">
        <f t="shared" si="1"/>
        <v>0</v>
      </c>
      <c r="L15" s="44">
        <f t="shared" si="2"/>
        <v>0</v>
      </c>
      <c r="M15" s="44">
        <f t="shared" si="6"/>
        <v>0</v>
      </c>
      <c r="N15" s="44">
        <f t="shared" si="3"/>
        <v>0</v>
      </c>
      <c r="O15" s="95"/>
      <c r="P15" s="6" t="s">
        <v>10</v>
      </c>
      <c r="Q15" s="27"/>
      <c r="R15" s="44">
        <v>1249</v>
      </c>
      <c r="S15" s="44">
        <v>1267</v>
      </c>
      <c r="T15" s="44">
        <v>1294</v>
      </c>
      <c r="U15" s="44">
        <v>1290</v>
      </c>
      <c r="V15" s="44">
        <f t="shared" si="7"/>
        <v>5100</v>
      </c>
      <c r="X15" s="6" t="s">
        <v>10</v>
      </c>
      <c r="Y15" s="4"/>
      <c r="Z15" s="46">
        <v>1245</v>
      </c>
      <c r="AA15" s="28">
        <v>1245</v>
      </c>
      <c r="AB15" s="28">
        <v>1255</v>
      </c>
      <c r="AC15" s="28">
        <v>1266</v>
      </c>
      <c r="AD15" s="47">
        <v>5011</v>
      </c>
      <c r="AE15" s="26"/>
      <c r="AF15" s="44">
        <f t="shared" si="8"/>
        <v>0</v>
      </c>
      <c r="AG15" s="44">
        <f t="shared" si="9"/>
        <v>0</v>
      </c>
      <c r="AH15" s="44">
        <f t="shared" si="10"/>
        <v>0</v>
      </c>
      <c r="AI15" s="44">
        <f t="shared" si="11"/>
        <v>0</v>
      </c>
      <c r="AJ15" s="44">
        <f t="shared" si="12"/>
        <v>0</v>
      </c>
      <c r="AK15" s="95"/>
      <c r="AL15" s="6" t="s">
        <v>10</v>
      </c>
      <c r="AM15" s="27"/>
      <c r="AN15" s="46">
        <v>1245</v>
      </c>
      <c r="AO15" s="46">
        <v>1245</v>
      </c>
      <c r="AP15" s="46">
        <v>1255</v>
      </c>
      <c r="AQ15" s="124">
        <v>1266</v>
      </c>
      <c r="AR15" s="46">
        <f t="shared" si="13"/>
        <v>5011</v>
      </c>
      <c r="AS15" s="26"/>
    </row>
    <row r="16" spans="2:45">
      <c r="B16" s="6" t="s">
        <v>11</v>
      </c>
      <c r="C16" s="4"/>
      <c r="D16" s="46">
        <v>16</v>
      </c>
      <c r="E16" s="28">
        <v>19</v>
      </c>
      <c r="F16" s="28">
        <v>21</v>
      </c>
      <c r="G16" s="28">
        <v>17</v>
      </c>
      <c r="H16" s="47">
        <f t="shared" si="4"/>
        <v>73</v>
      </c>
      <c r="I16" s="26"/>
      <c r="J16" s="44">
        <f t="shared" si="5"/>
        <v>-13</v>
      </c>
      <c r="K16" s="44">
        <f t="shared" si="1"/>
        <v>-19</v>
      </c>
      <c r="L16" s="44">
        <f t="shared" si="2"/>
        <v>-17</v>
      </c>
      <c r="M16" s="44">
        <f t="shared" si="6"/>
        <v>-13</v>
      </c>
      <c r="N16" s="44">
        <f t="shared" si="3"/>
        <v>-62</v>
      </c>
      <c r="O16" s="95"/>
      <c r="P16" s="6" t="s">
        <v>11</v>
      </c>
      <c r="Q16" s="27"/>
      <c r="R16" s="122">
        <v>3</v>
      </c>
      <c r="S16" s="122">
        <v>0</v>
      </c>
      <c r="T16" s="122">
        <v>4</v>
      </c>
      <c r="U16" s="122">
        <v>4</v>
      </c>
      <c r="V16" s="122">
        <f t="shared" si="7"/>
        <v>11</v>
      </c>
      <c r="X16" s="6" t="s">
        <v>11</v>
      </c>
      <c r="Y16" s="4"/>
      <c r="Z16" s="46">
        <v>19</v>
      </c>
      <c r="AA16" s="28">
        <v>16</v>
      </c>
      <c r="AB16" s="28">
        <v>20</v>
      </c>
      <c r="AC16" s="28">
        <v>18</v>
      </c>
      <c r="AD16" s="47">
        <v>73</v>
      </c>
      <c r="AE16" s="26"/>
      <c r="AF16" s="44">
        <f t="shared" si="8"/>
        <v>-14</v>
      </c>
      <c r="AG16" s="44">
        <f t="shared" si="9"/>
        <v>-13</v>
      </c>
      <c r="AH16" s="44">
        <f t="shared" si="10"/>
        <v>-15</v>
      </c>
      <c r="AI16" s="44">
        <f t="shared" si="11"/>
        <v>-16</v>
      </c>
      <c r="AJ16" s="44">
        <f t="shared" si="12"/>
        <v>-58</v>
      </c>
      <c r="AK16" s="95"/>
      <c r="AL16" s="6" t="s">
        <v>11</v>
      </c>
      <c r="AM16" s="27"/>
      <c r="AN16" s="46">
        <v>5</v>
      </c>
      <c r="AO16" s="46">
        <v>3</v>
      </c>
      <c r="AP16" s="46">
        <v>5</v>
      </c>
      <c r="AQ16" s="124">
        <v>2</v>
      </c>
      <c r="AR16" s="46">
        <f t="shared" si="13"/>
        <v>15</v>
      </c>
      <c r="AS16" s="26"/>
    </row>
    <row r="17" spans="2:45">
      <c r="B17" s="7" t="s">
        <v>12</v>
      </c>
      <c r="C17" s="4"/>
      <c r="D17" s="48">
        <v>-1020</v>
      </c>
      <c r="E17" s="29">
        <v>-1022</v>
      </c>
      <c r="F17" s="29">
        <v>-1044</v>
      </c>
      <c r="G17" s="29">
        <v>-1016</v>
      </c>
      <c r="H17" s="49">
        <f t="shared" si="4"/>
        <v>-4102</v>
      </c>
      <c r="I17" s="26"/>
      <c r="J17" s="48">
        <f t="shared" si="5"/>
        <v>163</v>
      </c>
      <c r="K17" s="29">
        <f t="shared" si="1"/>
        <v>162</v>
      </c>
      <c r="L17" s="29">
        <f t="shared" si="2"/>
        <v>177</v>
      </c>
      <c r="M17" s="29">
        <f t="shared" si="6"/>
        <v>158</v>
      </c>
      <c r="N17" s="49">
        <f t="shared" si="3"/>
        <v>660</v>
      </c>
      <c r="O17" s="95"/>
      <c r="P17" s="7" t="s">
        <v>12</v>
      </c>
      <c r="Q17" s="27"/>
      <c r="R17" s="123">
        <v>-857</v>
      </c>
      <c r="S17" s="123">
        <v>-860</v>
      </c>
      <c r="T17" s="123">
        <v>-867</v>
      </c>
      <c r="U17" s="123">
        <v>-858</v>
      </c>
      <c r="V17" s="123">
        <f>SUM(R17:U17)</f>
        <v>-3442</v>
      </c>
      <c r="X17" s="7" t="s">
        <v>12</v>
      </c>
      <c r="Y17" s="4"/>
      <c r="Z17" s="48">
        <v>-995</v>
      </c>
      <c r="AA17" s="29">
        <v>-1010</v>
      </c>
      <c r="AB17" s="29">
        <v>-1017</v>
      </c>
      <c r="AC17" s="29">
        <v>-1052</v>
      </c>
      <c r="AD17" s="49">
        <v>-4074</v>
      </c>
      <c r="AE17" s="26"/>
      <c r="AF17" s="48">
        <f t="shared" si="8"/>
        <v>143</v>
      </c>
      <c r="AG17" s="29">
        <f t="shared" si="9"/>
        <v>156</v>
      </c>
      <c r="AH17" s="29">
        <f t="shared" si="10"/>
        <v>152</v>
      </c>
      <c r="AI17" s="29">
        <f t="shared" si="11"/>
        <v>159</v>
      </c>
      <c r="AJ17" s="49">
        <f t="shared" si="12"/>
        <v>610</v>
      </c>
      <c r="AK17" s="95"/>
      <c r="AL17" s="7" t="s">
        <v>12</v>
      </c>
      <c r="AM17" s="27"/>
      <c r="AN17" s="48">
        <v>-852</v>
      </c>
      <c r="AO17" s="48">
        <v>-854</v>
      </c>
      <c r="AP17" s="48">
        <v>-865</v>
      </c>
      <c r="AQ17" s="123">
        <v>-893</v>
      </c>
      <c r="AR17" s="48">
        <f t="shared" si="13"/>
        <v>-3464</v>
      </c>
      <c r="AS17" s="26"/>
    </row>
    <row r="18" spans="2:45">
      <c r="B18" s="14" t="s">
        <v>13</v>
      </c>
      <c r="C18" s="8"/>
      <c r="D18" s="30">
        <f>SUM(D10:D17)</f>
        <v>5716</v>
      </c>
      <c r="E18" s="30">
        <f>SUM(E10:E17)</f>
        <v>5835</v>
      </c>
      <c r="F18" s="30">
        <f>SUM(F10:F17)</f>
        <v>6062</v>
      </c>
      <c r="G18" s="30">
        <f>SUM(G10:G17)</f>
        <v>6109</v>
      </c>
      <c r="H18" s="30">
        <f>SUM(H10:H17)</f>
        <v>23722</v>
      </c>
      <c r="I18" s="26"/>
      <c r="J18" s="100">
        <f>ROUND(SUM(J10:J17),0)</f>
        <v>0</v>
      </c>
      <c r="K18" s="100">
        <f>ROUND(SUM(K10:K17),0)</f>
        <v>0</v>
      </c>
      <c r="L18" s="100">
        <f>ROUND(SUM(L10:L17),0)</f>
        <v>0</v>
      </c>
      <c r="M18" s="100">
        <f>ROUND(SUM(M10:M17),0)</f>
        <v>0</v>
      </c>
      <c r="N18" s="100">
        <f>ROUND(SUM(N10:N17),0)</f>
        <v>0</v>
      </c>
      <c r="O18" s="94"/>
      <c r="P18" s="14" t="s">
        <v>13</v>
      </c>
      <c r="Q18" s="27"/>
      <c r="R18" s="30">
        <f>SUM(R10:R17)</f>
        <v>5716</v>
      </c>
      <c r="S18" s="30">
        <f>SUM(S10:S17)</f>
        <v>5835</v>
      </c>
      <c r="T18" s="30">
        <f>SUM(T10:T17)</f>
        <v>6062</v>
      </c>
      <c r="U18" s="30">
        <f>SUM(U10:U17)</f>
        <v>6109</v>
      </c>
      <c r="V18" s="30">
        <f>SUM(V10:V17)</f>
        <v>23722</v>
      </c>
      <c r="X18" s="14" t="s">
        <v>13</v>
      </c>
      <c r="Y18" s="8"/>
      <c r="Z18" s="50">
        <f>SUM(Z10:Z17)</f>
        <v>5811</v>
      </c>
      <c r="AA18" s="30">
        <f t="shared" ref="AA18:AD18" si="14">SUM(AA10:AA17)</f>
        <v>5862</v>
      </c>
      <c r="AB18" s="30">
        <f t="shared" si="14"/>
        <v>5977</v>
      </c>
      <c r="AC18" s="30">
        <f t="shared" si="14"/>
        <v>6038</v>
      </c>
      <c r="AD18" s="105">
        <f t="shared" si="14"/>
        <v>23688</v>
      </c>
      <c r="AE18" s="26"/>
      <c r="AF18" s="30">
        <f t="shared" ref="AF18:AJ18" si="15">SUM(AF10:AF17)</f>
        <v>0</v>
      </c>
      <c r="AG18" s="30">
        <f t="shared" si="15"/>
        <v>0</v>
      </c>
      <c r="AH18" s="30">
        <f t="shared" si="15"/>
        <v>0</v>
      </c>
      <c r="AI18" s="30">
        <f t="shared" si="15"/>
        <v>0</v>
      </c>
      <c r="AJ18" s="30">
        <f t="shared" si="15"/>
        <v>0</v>
      </c>
      <c r="AK18" s="94"/>
      <c r="AL18" s="14" t="s">
        <v>13</v>
      </c>
      <c r="AM18" s="27"/>
      <c r="AN18" s="30">
        <f>SUM(AN10:AN17)</f>
        <v>5811</v>
      </c>
      <c r="AO18" s="30">
        <f t="shared" ref="AO18:AR18" si="16">SUM(AO10:AO17)</f>
        <v>5862</v>
      </c>
      <c r="AP18" s="30">
        <f t="shared" si="16"/>
        <v>5977</v>
      </c>
      <c r="AQ18" s="30">
        <f t="shared" si="16"/>
        <v>6038</v>
      </c>
      <c r="AR18" s="30">
        <f t="shared" si="16"/>
        <v>23688</v>
      </c>
      <c r="AS18" s="26"/>
    </row>
    <row r="19" spans="2:45" s="16" customFormat="1">
      <c r="B19" s="111" t="s">
        <v>42</v>
      </c>
      <c r="C19" s="9"/>
      <c r="D19" s="118">
        <f>(D18-Z18)/Z18</f>
        <v>-1.6348304938908965E-2</v>
      </c>
      <c r="E19" s="119">
        <f>(E18-AA18)/AA18</f>
        <v>-4.6059365404298872E-3</v>
      </c>
      <c r="F19" s="119">
        <f>(F18-AB18)/AB18</f>
        <v>1.422118119457922E-2</v>
      </c>
      <c r="G19" s="119">
        <f>(G18-AC18)/AC18</f>
        <v>1.1758860549850944E-2</v>
      </c>
      <c r="H19" s="119">
        <f>(H18-AD18)/AD18</f>
        <v>1.4353259034110097E-3</v>
      </c>
      <c r="I19" s="32"/>
      <c r="J19" s="51"/>
      <c r="K19" s="31"/>
      <c r="L19" s="31"/>
      <c r="M19" s="31"/>
      <c r="N19" s="52"/>
      <c r="O19" s="96"/>
      <c r="P19" s="15"/>
      <c r="Q19" s="33"/>
      <c r="R19" s="118">
        <f>(R18-AN18)/AN18</f>
        <v>-1.6348304938908965E-2</v>
      </c>
      <c r="S19" s="119">
        <f>(S18-AO18)/AO18</f>
        <v>-4.6059365404298872E-3</v>
      </c>
      <c r="T19" s="119">
        <f>(T18-AP18)/AP18</f>
        <v>1.422118119457922E-2</v>
      </c>
      <c r="U19" s="119">
        <f>(U18-AQ18)/AQ18</f>
        <v>1.1758860549850944E-2</v>
      </c>
      <c r="V19" s="119">
        <f>(V18-AR18)/AR18</f>
        <v>1.4353259034110097E-3</v>
      </c>
      <c r="X19" s="111"/>
      <c r="Y19" s="9"/>
      <c r="Z19" s="106"/>
      <c r="AA19" s="104"/>
      <c r="AB19" s="104"/>
      <c r="AC19" s="104"/>
      <c r="AD19" s="104"/>
      <c r="AE19" s="32"/>
      <c r="AF19" s="51"/>
      <c r="AG19" s="31"/>
      <c r="AH19" s="31"/>
      <c r="AI19" s="31"/>
      <c r="AJ19" s="52"/>
      <c r="AK19" s="96"/>
      <c r="AL19" s="15"/>
      <c r="AM19" s="33"/>
      <c r="AN19" s="104"/>
      <c r="AO19" s="104"/>
      <c r="AP19" s="104"/>
      <c r="AQ19" s="104"/>
      <c r="AR19" s="104"/>
      <c r="AS19" s="32"/>
    </row>
    <row r="20" spans="2:45">
      <c r="B20" s="10"/>
      <c r="C20" s="4"/>
      <c r="D20" s="53"/>
      <c r="E20" s="34"/>
      <c r="F20" s="34"/>
      <c r="G20" s="34"/>
      <c r="H20" s="54"/>
      <c r="I20" s="20"/>
      <c r="J20" s="53"/>
      <c r="K20" s="34"/>
      <c r="L20" s="34"/>
      <c r="M20" s="34"/>
      <c r="N20" s="54"/>
      <c r="O20" s="95"/>
      <c r="P20" s="10"/>
      <c r="Q20" s="21"/>
      <c r="R20" s="53"/>
      <c r="S20" s="34"/>
      <c r="T20" s="34"/>
      <c r="U20" s="34"/>
      <c r="V20" s="54"/>
      <c r="X20" s="10"/>
      <c r="Y20" s="4"/>
      <c r="Z20" s="53"/>
      <c r="AA20" s="34"/>
      <c r="AB20" s="34"/>
      <c r="AC20" s="34"/>
      <c r="AD20" s="54"/>
      <c r="AE20" s="20"/>
      <c r="AF20" s="53"/>
      <c r="AG20" s="34"/>
      <c r="AH20" s="34"/>
      <c r="AI20" s="34"/>
      <c r="AJ20" s="54"/>
      <c r="AK20" s="95"/>
      <c r="AL20" s="10"/>
      <c r="AM20" s="21"/>
      <c r="AN20" s="53"/>
      <c r="AO20" s="34"/>
      <c r="AP20" s="34"/>
      <c r="AQ20" s="34"/>
      <c r="AR20" s="54"/>
      <c r="AS20" s="20"/>
    </row>
    <row r="21" spans="2:45" ht="17.25">
      <c r="B21" s="11" t="s">
        <v>36</v>
      </c>
      <c r="C21" s="8"/>
      <c r="D21" s="55"/>
      <c r="E21" s="35"/>
      <c r="F21" s="35"/>
      <c r="G21" s="35"/>
      <c r="H21" s="56"/>
      <c r="I21" s="20"/>
      <c r="J21" s="55"/>
      <c r="K21" s="35"/>
      <c r="L21" s="35"/>
      <c r="M21" s="35"/>
      <c r="N21" s="56"/>
      <c r="O21" s="94"/>
      <c r="P21" s="11" t="s">
        <v>36</v>
      </c>
      <c r="Q21" s="20"/>
      <c r="R21" s="55"/>
      <c r="S21" s="35"/>
      <c r="T21" s="35"/>
      <c r="U21" s="35"/>
      <c r="V21" s="56"/>
      <c r="X21" s="11" t="s">
        <v>36</v>
      </c>
      <c r="Y21" s="8"/>
      <c r="Z21" s="55"/>
      <c r="AA21" s="35"/>
      <c r="AB21" s="35"/>
      <c r="AC21" s="35"/>
      <c r="AD21" s="56"/>
      <c r="AE21" s="20"/>
      <c r="AF21" s="55"/>
      <c r="AG21" s="35"/>
      <c r="AH21" s="35"/>
      <c r="AI21" s="35"/>
      <c r="AJ21" s="56"/>
      <c r="AK21" s="94"/>
      <c r="AL21" s="11" t="s">
        <v>36</v>
      </c>
      <c r="AM21" s="20"/>
      <c r="AN21" s="55"/>
      <c r="AO21" s="35"/>
      <c r="AP21" s="35"/>
      <c r="AQ21" s="35"/>
      <c r="AR21" s="56"/>
      <c r="AS21" s="20"/>
    </row>
    <row r="22" spans="2:45">
      <c r="B22" s="12" t="s">
        <v>6</v>
      </c>
      <c r="C22" s="8"/>
      <c r="D22" s="57">
        <v>190</v>
      </c>
      <c r="E22" s="36">
        <v>216</v>
      </c>
      <c r="F22" s="36">
        <v>276</v>
      </c>
      <c r="G22" s="36">
        <v>366</v>
      </c>
      <c r="H22" s="58">
        <f>SUM(D22:G22)</f>
        <v>1048</v>
      </c>
      <c r="I22" s="26"/>
      <c r="J22" s="57">
        <f t="shared" ref="J22:N28" si="17">R22-D22</f>
        <v>-90</v>
      </c>
      <c r="K22" s="57">
        <f t="shared" si="17"/>
        <v>-96</v>
      </c>
      <c r="L22" s="57">
        <f t="shared" si="17"/>
        <v>-108</v>
      </c>
      <c r="M22" s="57">
        <f t="shared" si="17"/>
        <v>-130</v>
      </c>
      <c r="N22" s="57">
        <f t="shared" si="17"/>
        <v>-424</v>
      </c>
      <c r="O22" s="95"/>
      <c r="P22" s="6" t="s">
        <v>26</v>
      </c>
      <c r="Q22" s="26"/>
      <c r="R22" s="57">
        <v>100</v>
      </c>
      <c r="S22" s="57">
        <v>120</v>
      </c>
      <c r="T22" s="57">
        <v>168</v>
      </c>
      <c r="U22" s="57">
        <v>236</v>
      </c>
      <c r="V22" s="57">
        <f>SUM(R22:U22)</f>
        <v>624</v>
      </c>
      <c r="X22" s="12" t="s">
        <v>6</v>
      </c>
      <c r="Y22" s="8"/>
      <c r="Z22" s="57">
        <v>213</v>
      </c>
      <c r="AA22" s="36">
        <v>226</v>
      </c>
      <c r="AB22" s="36">
        <v>261</v>
      </c>
      <c r="AC22" s="36">
        <v>347</v>
      </c>
      <c r="AD22" s="58">
        <v>1047</v>
      </c>
      <c r="AE22" s="26"/>
      <c r="AF22" s="57">
        <f>AN22-Z22</f>
        <v>-131</v>
      </c>
      <c r="AG22" s="57">
        <f t="shared" ref="AG22:AJ22" si="18">AO22-AA22</f>
        <v>-111</v>
      </c>
      <c r="AH22" s="57">
        <f t="shared" si="18"/>
        <v>-111</v>
      </c>
      <c r="AI22" s="57">
        <f t="shared" si="18"/>
        <v>-129</v>
      </c>
      <c r="AJ22" s="57">
        <f t="shared" si="18"/>
        <v>-482</v>
      </c>
      <c r="AK22" s="95"/>
      <c r="AL22" s="6" t="s">
        <v>26</v>
      </c>
      <c r="AM22" s="26"/>
      <c r="AN22" s="57">
        <v>82</v>
      </c>
      <c r="AO22" s="57">
        <v>115</v>
      </c>
      <c r="AP22" s="57">
        <v>150</v>
      </c>
      <c r="AQ22" s="57">
        <v>218</v>
      </c>
      <c r="AR22" s="57">
        <f>SUM(AN22:AQ22)</f>
        <v>565</v>
      </c>
      <c r="AS22" s="26"/>
    </row>
    <row r="23" spans="2:45">
      <c r="B23" s="12" t="s">
        <v>7</v>
      </c>
      <c r="C23" s="8"/>
      <c r="D23" s="57">
        <v>240</v>
      </c>
      <c r="E23" s="36">
        <v>261</v>
      </c>
      <c r="F23" s="36">
        <v>268</v>
      </c>
      <c r="G23" s="36">
        <v>307</v>
      </c>
      <c r="H23" s="58">
        <f t="shared" ref="H23:H28" si="19">SUM(D23:G23)</f>
        <v>1076</v>
      </c>
      <c r="I23" s="26"/>
      <c r="J23" s="57">
        <f t="shared" si="17"/>
        <v>135</v>
      </c>
      <c r="K23" s="57">
        <f t="shared" si="17"/>
        <v>145</v>
      </c>
      <c r="L23" s="57">
        <f t="shared" si="17"/>
        <v>161</v>
      </c>
      <c r="M23" s="57">
        <f t="shared" si="17"/>
        <v>176</v>
      </c>
      <c r="N23" s="57">
        <f t="shared" si="17"/>
        <v>617</v>
      </c>
      <c r="O23" s="95"/>
      <c r="P23" s="6" t="s">
        <v>27</v>
      </c>
      <c r="Q23" s="27"/>
      <c r="R23" s="57">
        <v>375</v>
      </c>
      <c r="S23" s="57">
        <v>406</v>
      </c>
      <c r="T23" s="57">
        <v>429</v>
      </c>
      <c r="U23" s="57">
        <v>483</v>
      </c>
      <c r="V23" s="57">
        <f t="shared" ref="V23:V28" si="20">SUM(R23:U23)</f>
        <v>1693</v>
      </c>
      <c r="X23" s="12" t="s">
        <v>7</v>
      </c>
      <c r="Y23" s="8"/>
      <c r="Z23" s="57">
        <v>240</v>
      </c>
      <c r="AA23" s="36">
        <v>258</v>
      </c>
      <c r="AB23" s="36">
        <v>266</v>
      </c>
      <c r="AC23" s="36">
        <v>277</v>
      </c>
      <c r="AD23" s="58">
        <v>1041</v>
      </c>
      <c r="AE23" s="26"/>
      <c r="AF23" s="57">
        <f t="shared" ref="AF23:AF28" si="21">AN23-Z23</f>
        <v>165</v>
      </c>
      <c r="AG23" s="57">
        <f t="shared" ref="AG23:AG28" si="22">AO23-AA23</f>
        <v>138</v>
      </c>
      <c r="AH23" s="57">
        <f t="shared" ref="AH23:AH28" si="23">AP23-AB23</f>
        <v>142</v>
      </c>
      <c r="AI23" s="57">
        <f t="shared" ref="AI23:AI28" si="24">AQ23-AC23</f>
        <v>160</v>
      </c>
      <c r="AJ23" s="57">
        <f t="shared" ref="AJ23:AJ28" si="25">AR23-AD23</f>
        <v>605</v>
      </c>
      <c r="AK23" s="95"/>
      <c r="AL23" s="6" t="s">
        <v>27</v>
      </c>
      <c r="AM23" s="27"/>
      <c r="AN23" s="57">
        <v>405</v>
      </c>
      <c r="AO23" s="57">
        <v>396</v>
      </c>
      <c r="AP23" s="57">
        <v>408</v>
      </c>
      <c r="AQ23" s="57">
        <v>437</v>
      </c>
      <c r="AR23" s="57">
        <f t="shared" ref="AR23:AR28" si="26">SUM(AN23:AQ23)</f>
        <v>1646</v>
      </c>
      <c r="AS23" s="26"/>
    </row>
    <row r="24" spans="2:45">
      <c r="B24" s="12" t="s">
        <v>8</v>
      </c>
      <c r="C24" s="8"/>
      <c r="D24" s="57">
        <v>254</v>
      </c>
      <c r="E24" s="36">
        <v>202</v>
      </c>
      <c r="F24" s="36">
        <v>270</v>
      </c>
      <c r="G24" s="36">
        <v>311</v>
      </c>
      <c r="H24" s="58">
        <f t="shared" si="19"/>
        <v>1037</v>
      </c>
      <c r="I24" s="26"/>
      <c r="J24" s="57">
        <f t="shared" si="17"/>
        <v>4</v>
      </c>
      <c r="K24" s="57">
        <f t="shared" si="17"/>
        <v>6</v>
      </c>
      <c r="L24" s="57">
        <f t="shared" si="17"/>
        <v>7</v>
      </c>
      <c r="M24" s="57">
        <f t="shared" si="17"/>
        <v>9</v>
      </c>
      <c r="N24" s="57">
        <f t="shared" si="17"/>
        <v>26</v>
      </c>
      <c r="O24" s="95"/>
      <c r="P24" s="6" t="s">
        <v>28</v>
      </c>
      <c r="Q24" s="27"/>
      <c r="R24" s="57">
        <v>258</v>
      </c>
      <c r="S24" s="57">
        <v>208</v>
      </c>
      <c r="T24" s="57">
        <v>277</v>
      </c>
      <c r="U24" s="57">
        <v>320</v>
      </c>
      <c r="V24" s="57">
        <f t="shared" si="20"/>
        <v>1063</v>
      </c>
      <c r="X24" s="12" t="s">
        <v>8</v>
      </c>
      <c r="Y24" s="8"/>
      <c r="Z24" s="57">
        <v>238</v>
      </c>
      <c r="AA24" s="36">
        <v>225</v>
      </c>
      <c r="AB24" s="36">
        <v>251</v>
      </c>
      <c r="AC24" s="36">
        <v>317</v>
      </c>
      <c r="AD24" s="58">
        <v>1031</v>
      </c>
      <c r="AE24" s="26"/>
      <c r="AF24" s="57">
        <f t="shared" si="21"/>
        <v>4</v>
      </c>
      <c r="AG24" s="57">
        <f t="shared" si="22"/>
        <v>3</v>
      </c>
      <c r="AH24" s="57">
        <f t="shared" si="23"/>
        <v>4</v>
      </c>
      <c r="AI24" s="57">
        <f t="shared" si="24"/>
        <v>4</v>
      </c>
      <c r="AJ24" s="57">
        <f t="shared" si="25"/>
        <v>15</v>
      </c>
      <c r="AK24" s="95"/>
      <c r="AL24" s="6" t="s">
        <v>28</v>
      </c>
      <c r="AM24" s="27"/>
      <c r="AN24" s="57">
        <v>242</v>
      </c>
      <c r="AO24" s="57">
        <v>228</v>
      </c>
      <c r="AP24" s="57">
        <v>255</v>
      </c>
      <c r="AQ24" s="57">
        <v>321</v>
      </c>
      <c r="AR24" s="57">
        <f t="shared" si="26"/>
        <v>1046</v>
      </c>
      <c r="AS24" s="26"/>
    </row>
    <row r="25" spans="2:45">
      <c r="B25" s="6" t="s">
        <v>34</v>
      </c>
      <c r="C25" s="8"/>
      <c r="D25" s="46">
        <v>389.2789639897328</v>
      </c>
      <c r="E25" s="28">
        <v>415.80777380521482</v>
      </c>
      <c r="F25" s="28">
        <v>440.91315006646499</v>
      </c>
      <c r="G25" s="28">
        <v>383</v>
      </c>
      <c r="H25" s="47">
        <f t="shared" si="19"/>
        <v>1628.9998878614126</v>
      </c>
      <c r="I25" s="26"/>
      <c r="J25" s="57">
        <f t="shared" si="17"/>
        <v>-135.2789639897328</v>
      </c>
      <c r="K25" s="57">
        <f t="shared" si="17"/>
        <v>-131.80777380521482</v>
      </c>
      <c r="L25" s="57">
        <f t="shared" si="17"/>
        <v>-141.91315006646499</v>
      </c>
      <c r="M25" s="57">
        <f t="shared" si="17"/>
        <v>-134</v>
      </c>
      <c r="N25" s="57">
        <f t="shared" si="17"/>
        <v>-542.99988786141262</v>
      </c>
      <c r="O25" s="95"/>
      <c r="P25" s="6" t="s">
        <v>34</v>
      </c>
      <c r="Q25" s="27"/>
      <c r="R25" s="57">
        <v>254</v>
      </c>
      <c r="S25" s="57">
        <v>284</v>
      </c>
      <c r="T25" s="57">
        <v>299</v>
      </c>
      <c r="U25" s="57">
        <v>249</v>
      </c>
      <c r="V25" s="57">
        <f t="shared" si="20"/>
        <v>1086</v>
      </c>
      <c r="X25" s="6" t="s">
        <v>34</v>
      </c>
      <c r="Y25" s="8"/>
      <c r="Z25" s="46">
        <v>335</v>
      </c>
      <c r="AA25" s="28">
        <v>339</v>
      </c>
      <c r="AB25" s="28">
        <v>449</v>
      </c>
      <c r="AC25" s="28">
        <v>348</v>
      </c>
      <c r="AD25" s="47">
        <v>1471</v>
      </c>
      <c r="AE25" s="26"/>
      <c r="AF25" s="57">
        <f t="shared" si="21"/>
        <v>-102</v>
      </c>
      <c r="AG25" s="57">
        <f t="shared" si="22"/>
        <v>-110</v>
      </c>
      <c r="AH25" s="57">
        <f t="shared" si="23"/>
        <v>-117</v>
      </c>
      <c r="AI25" s="57">
        <f t="shared" si="24"/>
        <v>-117</v>
      </c>
      <c r="AJ25" s="57">
        <f t="shared" si="25"/>
        <v>-446</v>
      </c>
      <c r="AK25" s="95"/>
      <c r="AL25" s="6" t="s">
        <v>34</v>
      </c>
      <c r="AM25" s="27"/>
      <c r="AN25" s="46">
        <v>233</v>
      </c>
      <c r="AO25" s="46">
        <v>229</v>
      </c>
      <c r="AP25" s="46">
        <v>332</v>
      </c>
      <c r="AQ25" s="46">
        <v>231</v>
      </c>
      <c r="AR25" s="57">
        <f t="shared" si="26"/>
        <v>1025</v>
      </c>
      <c r="AS25" s="26"/>
    </row>
    <row r="26" spans="2:45">
      <c r="B26" s="6" t="s">
        <v>9</v>
      </c>
      <c r="C26" s="8"/>
      <c r="D26" s="46">
        <v>140</v>
      </c>
      <c r="E26" s="28">
        <v>127</v>
      </c>
      <c r="F26" s="28">
        <v>135</v>
      </c>
      <c r="G26" s="28">
        <v>140</v>
      </c>
      <c r="H26" s="47">
        <f t="shared" si="19"/>
        <v>542</v>
      </c>
      <c r="I26" s="26"/>
      <c r="J26" s="57">
        <f t="shared" si="17"/>
        <v>90</v>
      </c>
      <c r="K26" s="57">
        <f t="shared" si="17"/>
        <v>82</v>
      </c>
      <c r="L26" s="57">
        <f t="shared" si="17"/>
        <v>85</v>
      </c>
      <c r="M26" s="57">
        <f t="shared" si="17"/>
        <v>84</v>
      </c>
      <c r="N26" s="57">
        <f t="shared" si="17"/>
        <v>341</v>
      </c>
      <c r="O26" s="95"/>
      <c r="P26" s="6" t="s">
        <v>29</v>
      </c>
      <c r="Q26" s="27"/>
      <c r="R26" s="57">
        <v>230</v>
      </c>
      <c r="S26" s="57">
        <v>209</v>
      </c>
      <c r="T26" s="57">
        <v>220</v>
      </c>
      <c r="U26" s="57">
        <v>224</v>
      </c>
      <c r="V26" s="57">
        <f t="shared" si="20"/>
        <v>883</v>
      </c>
      <c r="X26" s="6" t="s">
        <v>9</v>
      </c>
      <c r="Y26" s="8"/>
      <c r="Z26" s="46">
        <v>126</v>
      </c>
      <c r="AA26" s="28">
        <v>125</v>
      </c>
      <c r="AB26" s="28">
        <v>136</v>
      </c>
      <c r="AC26" s="28">
        <v>174</v>
      </c>
      <c r="AD26" s="47">
        <v>561</v>
      </c>
      <c r="AE26" s="26"/>
      <c r="AF26" s="57">
        <f t="shared" si="21"/>
        <v>67</v>
      </c>
      <c r="AG26" s="57">
        <f t="shared" si="22"/>
        <v>83</v>
      </c>
      <c r="AH26" s="57">
        <f t="shared" si="23"/>
        <v>91</v>
      </c>
      <c r="AI26" s="57">
        <f t="shared" si="24"/>
        <v>88</v>
      </c>
      <c r="AJ26" s="57">
        <f t="shared" si="25"/>
        <v>329</v>
      </c>
      <c r="AK26" s="95"/>
      <c r="AL26" s="6" t="s">
        <v>29</v>
      </c>
      <c r="AM26" s="27"/>
      <c r="AN26" s="46">
        <v>193</v>
      </c>
      <c r="AO26" s="46">
        <v>208</v>
      </c>
      <c r="AP26" s="46">
        <v>227</v>
      </c>
      <c r="AQ26" s="46">
        <v>262</v>
      </c>
      <c r="AR26" s="57">
        <f t="shared" si="26"/>
        <v>890</v>
      </c>
      <c r="AS26" s="26"/>
    </row>
    <row r="27" spans="2:45">
      <c r="B27" s="6" t="s">
        <v>10</v>
      </c>
      <c r="C27" s="8"/>
      <c r="D27" s="46">
        <v>639</v>
      </c>
      <c r="E27" s="28">
        <v>648</v>
      </c>
      <c r="F27" s="28">
        <v>677</v>
      </c>
      <c r="G27" s="28">
        <v>700</v>
      </c>
      <c r="H27" s="47">
        <f t="shared" si="19"/>
        <v>2664</v>
      </c>
      <c r="I27" s="26"/>
      <c r="J27" s="57">
        <f t="shared" si="17"/>
        <v>2</v>
      </c>
      <c r="K27" s="57">
        <f t="shared" si="17"/>
        <v>1</v>
      </c>
      <c r="L27" s="57">
        <f t="shared" si="17"/>
        <v>2</v>
      </c>
      <c r="M27" s="57">
        <f t="shared" si="17"/>
        <v>1</v>
      </c>
      <c r="N27" s="57">
        <f t="shared" si="17"/>
        <v>6</v>
      </c>
      <c r="O27" s="95"/>
      <c r="P27" s="6" t="s">
        <v>10</v>
      </c>
      <c r="Q27" s="27"/>
      <c r="R27" s="57">
        <v>641</v>
      </c>
      <c r="S27" s="57">
        <v>649</v>
      </c>
      <c r="T27" s="57">
        <v>679</v>
      </c>
      <c r="U27" s="57">
        <v>701</v>
      </c>
      <c r="V27" s="57">
        <f t="shared" si="20"/>
        <v>2670</v>
      </c>
      <c r="X27" s="6" t="s">
        <v>10</v>
      </c>
      <c r="Y27" s="8"/>
      <c r="Z27" s="46">
        <v>624</v>
      </c>
      <c r="AA27" s="28">
        <v>627</v>
      </c>
      <c r="AB27" s="28">
        <v>651</v>
      </c>
      <c r="AC27" s="28">
        <v>698</v>
      </c>
      <c r="AD27" s="47">
        <v>2600</v>
      </c>
      <c r="AE27" s="26"/>
      <c r="AF27" s="57">
        <f t="shared" si="21"/>
        <v>3</v>
      </c>
      <c r="AG27" s="57">
        <f t="shared" si="22"/>
        <v>2</v>
      </c>
      <c r="AH27" s="57">
        <f t="shared" si="23"/>
        <v>3</v>
      </c>
      <c r="AI27" s="57">
        <f t="shared" si="24"/>
        <v>2</v>
      </c>
      <c r="AJ27" s="57">
        <f t="shared" si="25"/>
        <v>10</v>
      </c>
      <c r="AK27" s="95"/>
      <c r="AL27" s="6" t="s">
        <v>10</v>
      </c>
      <c r="AM27" s="27"/>
      <c r="AN27" s="46">
        <v>627</v>
      </c>
      <c r="AO27" s="46">
        <v>629</v>
      </c>
      <c r="AP27" s="46">
        <v>654</v>
      </c>
      <c r="AQ27" s="46">
        <v>700</v>
      </c>
      <c r="AR27" s="57">
        <f t="shared" si="26"/>
        <v>2610</v>
      </c>
      <c r="AS27" s="26"/>
    </row>
    <row r="28" spans="2:45">
      <c r="B28" s="18" t="s">
        <v>11</v>
      </c>
      <c r="C28" s="8"/>
      <c r="D28" s="59">
        <v>-14</v>
      </c>
      <c r="E28" s="37">
        <v>-12</v>
      </c>
      <c r="F28" s="37">
        <v>-13</v>
      </c>
      <c r="G28" s="37">
        <v>-9</v>
      </c>
      <c r="H28" s="60">
        <f t="shared" si="19"/>
        <v>-48</v>
      </c>
      <c r="I28" s="26"/>
      <c r="J28" s="57">
        <f t="shared" si="17"/>
        <v>-6</v>
      </c>
      <c r="K28" s="57">
        <f t="shared" si="17"/>
        <v>-6</v>
      </c>
      <c r="L28" s="57">
        <f t="shared" si="17"/>
        <v>-5</v>
      </c>
      <c r="M28" s="57">
        <f t="shared" si="17"/>
        <v>-6</v>
      </c>
      <c r="N28" s="57">
        <f t="shared" si="17"/>
        <v>-23</v>
      </c>
      <c r="O28" s="95"/>
      <c r="P28" s="6" t="s">
        <v>11</v>
      </c>
      <c r="Q28" s="27"/>
      <c r="R28" s="57">
        <v>-20</v>
      </c>
      <c r="S28" s="57">
        <v>-18</v>
      </c>
      <c r="T28" s="57">
        <v>-18</v>
      </c>
      <c r="U28" s="57">
        <v>-15</v>
      </c>
      <c r="V28" s="57">
        <f t="shared" si="20"/>
        <v>-71</v>
      </c>
      <c r="X28" s="18" t="s">
        <v>11</v>
      </c>
      <c r="Y28" s="8"/>
      <c r="Z28" s="59">
        <v>-6</v>
      </c>
      <c r="AA28" s="37">
        <v>-11</v>
      </c>
      <c r="AB28" s="37">
        <v>2</v>
      </c>
      <c r="AC28" s="37">
        <v>6</v>
      </c>
      <c r="AD28" s="60">
        <v>-9</v>
      </c>
      <c r="AE28" s="26"/>
      <c r="AF28" s="57">
        <f t="shared" si="21"/>
        <v>-6</v>
      </c>
      <c r="AG28" s="57">
        <f t="shared" si="22"/>
        <v>-5</v>
      </c>
      <c r="AH28" s="57">
        <f t="shared" si="23"/>
        <v>-12</v>
      </c>
      <c r="AI28" s="57">
        <f t="shared" si="24"/>
        <v>-8</v>
      </c>
      <c r="AJ28" s="57">
        <f t="shared" si="25"/>
        <v>-31</v>
      </c>
      <c r="AK28" s="95"/>
      <c r="AL28" s="6" t="s">
        <v>11</v>
      </c>
      <c r="AM28" s="27"/>
      <c r="AN28" s="59">
        <v>-12</v>
      </c>
      <c r="AO28" s="59">
        <v>-16</v>
      </c>
      <c r="AP28" s="59">
        <v>-10</v>
      </c>
      <c r="AQ28" s="59">
        <v>-2</v>
      </c>
      <c r="AR28" s="57">
        <f t="shared" si="26"/>
        <v>-40</v>
      </c>
      <c r="AS28" s="26"/>
    </row>
    <row r="29" spans="2:45">
      <c r="B29" s="14" t="s">
        <v>13</v>
      </c>
      <c r="C29" s="8"/>
      <c r="D29" s="61">
        <f>SUM(D22:D28)</f>
        <v>1838.2789639897328</v>
      </c>
      <c r="E29" s="61">
        <f>SUM(E22:E28)</f>
        <v>1857.8077738052148</v>
      </c>
      <c r="F29" s="61">
        <f>SUM(F22:F28)</f>
        <v>2053.9131500664653</v>
      </c>
      <c r="G29" s="61">
        <f>SUM(G22:G28)</f>
        <v>2198</v>
      </c>
      <c r="H29" s="61">
        <f>SUM(H22:H28)</f>
        <v>7947.9998878614124</v>
      </c>
      <c r="I29" s="26"/>
      <c r="J29" s="100">
        <f>ROUND(SUM(J21:J28),0)</f>
        <v>0</v>
      </c>
      <c r="K29" s="100">
        <f>ROUND(SUM(K21:K28),0)</f>
        <v>0</v>
      </c>
      <c r="L29" s="100">
        <f>ROUND(SUM(L21:L28),0)</f>
        <v>0</v>
      </c>
      <c r="M29" s="100">
        <f>ROUND(SUM(M21:M28),0)</f>
        <v>0</v>
      </c>
      <c r="N29" s="100">
        <f>ROUND(SUM(N21:N28),0)</f>
        <v>0</v>
      </c>
      <c r="O29" s="94"/>
      <c r="P29" s="14" t="s">
        <v>13</v>
      </c>
      <c r="Q29" s="27"/>
      <c r="R29" s="61">
        <f>SUM(R22:R28)</f>
        <v>1838</v>
      </c>
      <c r="S29" s="61">
        <f>SUM(S22:S28)</f>
        <v>1858</v>
      </c>
      <c r="T29" s="61">
        <f>SUM(T22:T28)</f>
        <v>2054</v>
      </c>
      <c r="U29" s="61">
        <f>SUM(U22:U28)</f>
        <v>2198</v>
      </c>
      <c r="V29" s="61">
        <f>SUM(V22:V28)</f>
        <v>7948</v>
      </c>
      <c r="X29" s="14" t="s">
        <v>13</v>
      </c>
      <c r="Y29" s="8"/>
      <c r="Z29" s="61">
        <f t="shared" ref="Z29:AD29" si="27">SUM(Z22:Z28)</f>
        <v>1770</v>
      </c>
      <c r="AA29" s="61">
        <f t="shared" si="27"/>
        <v>1789</v>
      </c>
      <c r="AB29" s="61">
        <f t="shared" si="27"/>
        <v>2016</v>
      </c>
      <c r="AC29" s="61">
        <f t="shared" si="27"/>
        <v>2167</v>
      </c>
      <c r="AD29" s="107">
        <f t="shared" si="27"/>
        <v>7742</v>
      </c>
      <c r="AE29" s="26"/>
      <c r="AF29" s="30">
        <f t="shared" ref="AF29:AJ29" si="28">SUM(AF21:AF28)</f>
        <v>0</v>
      </c>
      <c r="AG29" s="30">
        <f t="shared" si="28"/>
        <v>0</v>
      </c>
      <c r="AH29" s="30">
        <f t="shared" si="28"/>
        <v>0</v>
      </c>
      <c r="AI29" s="30">
        <f t="shared" si="28"/>
        <v>0</v>
      </c>
      <c r="AJ29" s="30">
        <f t="shared" si="28"/>
        <v>0</v>
      </c>
      <c r="AK29" s="94"/>
      <c r="AL29" s="14" t="s">
        <v>13</v>
      </c>
      <c r="AM29" s="27"/>
      <c r="AN29" s="61">
        <f t="shared" ref="AN29" si="29">SUM(AN22:AN28)</f>
        <v>1770</v>
      </c>
      <c r="AO29" s="61">
        <f t="shared" ref="AO29" si="30">SUM(AO22:AO28)</f>
        <v>1789</v>
      </c>
      <c r="AP29" s="61">
        <f t="shared" ref="AP29" si="31">SUM(AP22:AP28)</f>
        <v>2016</v>
      </c>
      <c r="AQ29" s="61">
        <f t="shared" ref="AQ29:AR29" si="32">SUM(AQ22:AQ28)</f>
        <v>2167</v>
      </c>
      <c r="AR29" s="61">
        <f t="shared" si="32"/>
        <v>7742</v>
      </c>
      <c r="AS29" s="26"/>
    </row>
    <row r="30" spans="2:45">
      <c r="B30" s="111" t="s">
        <v>42</v>
      </c>
      <c r="C30" s="8"/>
      <c r="D30" s="118">
        <f>(D29-Z29)/Z29</f>
        <v>3.8575685869905535E-2</v>
      </c>
      <c r="E30" s="119">
        <f>(E29-AA29)/AA29</f>
        <v>3.8461584016330222E-2</v>
      </c>
      <c r="F30" s="119">
        <f>(F29-AB29)/AB29</f>
        <v>1.8806126025032378E-2</v>
      </c>
      <c r="G30" s="119">
        <f>(G29-AC29)/AC29</f>
        <v>1.430549146285187E-2</v>
      </c>
      <c r="H30" s="119">
        <f>(H29-AD29)/AD29</f>
        <v>2.6608097114623145E-2</v>
      </c>
      <c r="I30" s="32"/>
      <c r="J30" s="62"/>
      <c r="K30" s="38"/>
      <c r="L30" s="38"/>
      <c r="M30" s="38"/>
      <c r="N30" s="63"/>
      <c r="O30" s="97"/>
      <c r="P30" s="17"/>
      <c r="Q30" s="27"/>
      <c r="R30" s="118">
        <f>(R29-AN29)/AN29</f>
        <v>3.84180790960452E-2</v>
      </c>
      <c r="S30" s="119">
        <f>(S29-AO29)/AO29</f>
        <v>3.8569032979318053E-2</v>
      </c>
      <c r="T30" s="119">
        <f>(T29-AP29)/AP29</f>
        <v>1.8849206349206348E-2</v>
      </c>
      <c r="U30" s="119">
        <f>(U29-AQ29)/AQ29</f>
        <v>1.430549146285187E-2</v>
      </c>
      <c r="V30" s="119">
        <f>(V29-AR29)/AR29</f>
        <v>2.6608111599070009E-2</v>
      </c>
      <c r="X30" s="17"/>
      <c r="Y30" s="8"/>
      <c r="Z30" s="106"/>
      <c r="AA30" s="104"/>
      <c r="AB30" s="104"/>
      <c r="AC30" s="104"/>
      <c r="AD30" s="104"/>
      <c r="AE30" s="32"/>
      <c r="AF30" s="62"/>
      <c r="AG30" s="38"/>
      <c r="AH30" s="38"/>
      <c r="AI30" s="38"/>
      <c r="AJ30" s="63"/>
      <c r="AK30" s="97"/>
      <c r="AL30" s="17"/>
      <c r="AM30" s="27"/>
      <c r="AN30" s="104"/>
      <c r="AO30" s="104"/>
      <c r="AP30" s="104"/>
      <c r="AQ30" s="104"/>
      <c r="AR30" s="104"/>
      <c r="AS30" s="26"/>
    </row>
    <row r="31" spans="2:45">
      <c r="B31" s="13"/>
      <c r="C31" s="8"/>
      <c r="D31" s="64"/>
      <c r="E31" s="39"/>
      <c r="F31" s="39"/>
      <c r="G31" s="39"/>
      <c r="H31" s="65"/>
      <c r="I31" s="20"/>
      <c r="J31" s="64"/>
      <c r="K31" s="39"/>
      <c r="L31" s="39"/>
      <c r="M31" s="39"/>
      <c r="N31" s="65"/>
      <c r="O31" s="95"/>
      <c r="P31" s="13"/>
      <c r="Q31" s="27"/>
      <c r="R31" s="64"/>
      <c r="S31" s="39"/>
      <c r="T31" s="39"/>
      <c r="U31" s="39"/>
      <c r="V31" s="65"/>
      <c r="X31" s="13"/>
      <c r="Y31" s="8"/>
      <c r="Z31" s="64"/>
      <c r="AA31" s="39"/>
      <c r="AB31" s="39"/>
      <c r="AC31" s="39"/>
      <c r="AD31" s="65"/>
      <c r="AE31" s="20"/>
      <c r="AF31" s="64"/>
      <c r="AG31" s="39"/>
      <c r="AH31" s="39"/>
      <c r="AI31" s="39"/>
      <c r="AJ31" s="65"/>
      <c r="AK31" s="95"/>
      <c r="AL31" s="13"/>
      <c r="AM31" s="27"/>
      <c r="AN31" s="64"/>
      <c r="AO31" s="39"/>
      <c r="AP31" s="39"/>
      <c r="AQ31" s="39"/>
      <c r="AR31" s="65"/>
      <c r="AS31" s="20"/>
    </row>
    <row r="32" spans="2:45" ht="17.25">
      <c r="B32" s="11" t="s">
        <v>49</v>
      </c>
      <c r="C32" s="8"/>
      <c r="D32" s="55"/>
      <c r="E32" s="35"/>
      <c r="F32" s="35"/>
      <c r="G32" s="35"/>
      <c r="H32" s="56"/>
      <c r="I32" s="26"/>
      <c r="J32" s="55"/>
      <c r="K32" s="35"/>
      <c r="L32" s="35"/>
      <c r="M32" s="35"/>
      <c r="N32" s="56"/>
      <c r="O32" s="94"/>
      <c r="P32" s="11" t="s">
        <v>49</v>
      </c>
      <c r="Q32" s="27"/>
      <c r="R32" s="55"/>
      <c r="S32" s="35"/>
      <c r="T32" s="35"/>
      <c r="U32" s="35"/>
      <c r="V32" s="56"/>
      <c r="X32" s="11" t="s">
        <v>49</v>
      </c>
      <c r="Y32" s="8"/>
      <c r="Z32" s="55"/>
      <c r="AA32" s="35"/>
      <c r="AB32" s="35"/>
      <c r="AC32" s="35"/>
      <c r="AD32" s="56"/>
      <c r="AE32" s="26"/>
      <c r="AF32" s="55"/>
      <c r="AG32" s="35"/>
      <c r="AH32" s="35"/>
      <c r="AI32" s="35"/>
      <c r="AJ32" s="56"/>
      <c r="AK32" s="94"/>
      <c r="AL32" s="11" t="s">
        <v>49</v>
      </c>
      <c r="AM32" s="27"/>
      <c r="AN32" s="55"/>
      <c r="AO32" s="35"/>
      <c r="AP32" s="35"/>
      <c r="AQ32" s="35"/>
      <c r="AR32" s="56"/>
      <c r="AS32" s="26"/>
    </row>
    <row r="33" spans="2:45">
      <c r="B33" s="12" t="s">
        <v>6</v>
      </c>
      <c r="C33" s="8"/>
      <c r="D33" s="57">
        <v>86</v>
      </c>
      <c r="E33" s="36">
        <v>107</v>
      </c>
      <c r="F33" s="36">
        <v>103</v>
      </c>
      <c r="G33" s="36">
        <v>119</v>
      </c>
      <c r="H33" s="58">
        <f>SUM(D33:G33)</f>
        <v>415</v>
      </c>
      <c r="I33" s="26"/>
      <c r="J33" s="57">
        <f t="shared" ref="J33:N39" si="33">R33-D33</f>
        <v>-5</v>
      </c>
      <c r="K33" s="57">
        <f t="shared" si="33"/>
        <v>-10</v>
      </c>
      <c r="L33" s="57">
        <f t="shared" si="33"/>
        <v>-7</v>
      </c>
      <c r="M33" s="57">
        <f t="shared" si="33"/>
        <v>-10</v>
      </c>
      <c r="N33" s="57">
        <f t="shared" si="33"/>
        <v>-32</v>
      </c>
      <c r="O33" s="95"/>
      <c r="P33" s="6" t="s">
        <v>26</v>
      </c>
      <c r="Q33" s="27"/>
      <c r="R33" s="57">
        <v>81</v>
      </c>
      <c r="S33" s="57">
        <v>97</v>
      </c>
      <c r="T33" s="57">
        <v>96</v>
      </c>
      <c r="U33" s="57">
        <v>109</v>
      </c>
      <c r="V33" s="57">
        <f t="shared" ref="V33:V39" si="34">SUM(R33:U33)</f>
        <v>383</v>
      </c>
      <c r="X33" s="12" t="s">
        <v>6</v>
      </c>
      <c r="Y33" s="8"/>
      <c r="Z33" s="57">
        <v>106</v>
      </c>
      <c r="AA33" s="36">
        <v>116</v>
      </c>
      <c r="AB33" s="36">
        <v>121</v>
      </c>
      <c r="AC33" s="36">
        <v>125</v>
      </c>
      <c r="AD33" s="58">
        <v>468</v>
      </c>
      <c r="AE33" s="26"/>
      <c r="AF33" s="57">
        <f>AN33-Z33</f>
        <v>-9</v>
      </c>
      <c r="AG33" s="57">
        <f t="shared" ref="AG33:AG39" si="35">AO33-AA33</f>
        <v>-18</v>
      </c>
      <c r="AH33" s="57">
        <f t="shared" ref="AH33:AH39" si="36">AP33-AB33</f>
        <v>-15</v>
      </c>
      <c r="AI33" s="57">
        <f t="shared" ref="AI33:AI39" si="37">AQ33-AC33</f>
        <v>-12</v>
      </c>
      <c r="AJ33" s="57">
        <f t="shared" ref="AJ33:AJ39" si="38">AR33-AD33</f>
        <v>-54</v>
      </c>
      <c r="AK33" s="95"/>
      <c r="AL33" s="6" t="s">
        <v>26</v>
      </c>
      <c r="AM33" s="27"/>
      <c r="AN33" s="57">
        <v>97</v>
      </c>
      <c r="AO33" s="57">
        <v>98</v>
      </c>
      <c r="AP33" s="57">
        <v>106</v>
      </c>
      <c r="AQ33" s="124">
        <v>113</v>
      </c>
      <c r="AR33" s="57">
        <f t="shared" ref="AR33:AR39" si="39">SUM(AN33:AQ33)</f>
        <v>414</v>
      </c>
      <c r="AS33" s="26"/>
    </row>
    <row r="34" spans="2:45">
      <c r="B34" s="12" t="s">
        <v>7</v>
      </c>
      <c r="C34" s="8"/>
      <c r="D34" s="57">
        <v>35</v>
      </c>
      <c r="E34" s="36">
        <v>37</v>
      </c>
      <c r="F34" s="36">
        <v>35</v>
      </c>
      <c r="G34" s="36">
        <v>31</v>
      </c>
      <c r="H34" s="58">
        <f t="shared" ref="H34:H39" si="40">SUM(D34:G34)</f>
        <v>138</v>
      </c>
      <c r="I34" s="26"/>
      <c r="J34" s="57">
        <f t="shared" si="33"/>
        <v>5</v>
      </c>
      <c r="K34" s="57">
        <f t="shared" si="33"/>
        <v>14</v>
      </c>
      <c r="L34" s="57">
        <f t="shared" si="33"/>
        <v>17</v>
      </c>
      <c r="M34" s="57">
        <f t="shared" si="33"/>
        <v>20</v>
      </c>
      <c r="N34" s="57">
        <f t="shared" si="33"/>
        <v>56</v>
      </c>
      <c r="O34" s="95"/>
      <c r="P34" s="6" t="s">
        <v>27</v>
      </c>
      <c r="Q34" s="27"/>
      <c r="R34" s="57">
        <v>40</v>
      </c>
      <c r="S34" s="57">
        <v>51</v>
      </c>
      <c r="T34" s="57">
        <v>52</v>
      </c>
      <c r="U34" s="57">
        <v>51</v>
      </c>
      <c r="V34" s="57">
        <f t="shared" si="34"/>
        <v>194</v>
      </c>
      <c r="X34" s="12" t="s">
        <v>7</v>
      </c>
      <c r="Y34" s="8"/>
      <c r="Z34" s="57">
        <v>24</v>
      </c>
      <c r="AA34" s="36">
        <v>32</v>
      </c>
      <c r="AB34" s="36">
        <v>42</v>
      </c>
      <c r="AC34" s="36">
        <v>89</v>
      </c>
      <c r="AD34" s="58">
        <v>187</v>
      </c>
      <c r="AE34" s="26"/>
      <c r="AF34" s="57">
        <f t="shared" ref="AF34:AF39" si="41">AN34-Z34</f>
        <v>17</v>
      </c>
      <c r="AG34" s="57">
        <f t="shared" si="35"/>
        <v>23</v>
      </c>
      <c r="AH34" s="57">
        <f t="shared" si="36"/>
        <v>13</v>
      </c>
      <c r="AI34" s="57">
        <f t="shared" si="37"/>
        <v>-36</v>
      </c>
      <c r="AJ34" s="57">
        <f t="shared" si="38"/>
        <v>17</v>
      </c>
      <c r="AK34" s="95"/>
      <c r="AL34" s="6" t="s">
        <v>27</v>
      </c>
      <c r="AM34" s="27"/>
      <c r="AN34" s="57">
        <v>41</v>
      </c>
      <c r="AO34" s="57">
        <v>55</v>
      </c>
      <c r="AP34" s="57">
        <v>55</v>
      </c>
      <c r="AQ34" s="57">
        <v>53</v>
      </c>
      <c r="AR34" s="57">
        <f t="shared" si="39"/>
        <v>204</v>
      </c>
      <c r="AS34" s="26"/>
    </row>
    <row r="35" spans="2:45">
      <c r="B35" s="12" t="s">
        <v>8</v>
      </c>
      <c r="C35" s="8"/>
      <c r="D35" s="57">
        <v>52</v>
      </c>
      <c r="E35" s="36">
        <v>56</v>
      </c>
      <c r="F35" s="36">
        <v>46</v>
      </c>
      <c r="G35" s="36">
        <v>52</v>
      </c>
      <c r="H35" s="58">
        <f t="shared" si="40"/>
        <v>206</v>
      </c>
      <c r="I35" s="26"/>
      <c r="J35" s="57">
        <f t="shared" si="33"/>
        <v>2</v>
      </c>
      <c r="K35" s="57">
        <f t="shared" si="33"/>
        <v>2</v>
      </c>
      <c r="L35" s="57">
        <f t="shared" si="33"/>
        <v>2</v>
      </c>
      <c r="M35" s="57">
        <f t="shared" si="33"/>
        <v>2</v>
      </c>
      <c r="N35" s="57">
        <f t="shared" si="33"/>
        <v>8</v>
      </c>
      <c r="O35" s="95"/>
      <c r="P35" s="6" t="s">
        <v>28</v>
      </c>
      <c r="Q35" s="27"/>
      <c r="R35" s="57">
        <v>54</v>
      </c>
      <c r="S35" s="57">
        <v>58</v>
      </c>
      <c r="T35" s="57">
        <v>48</v>
      </c>
      <c r="U35" s="57">
        <v>54</v>
      </c>
      <c r="V35" s="57">
        <f t="shared" si="34"/>
        <v>214</v>
      </c>
      <c r="X35" s="12" t="s">
        <v>8</v>
      </c>
      <c r="Y35" s="8"/>
      <c r="Z35" s="57">
        <v>39</v>
      </c>
      <c r="AA35" s="36">
        <v>52</v>
      </c>
      <c r="AB35" s="36">
        <v>47</v>
      </c>
      <c r="AC35" s="36">
        <v>69</v>
      </c>
      <c r="AD35" s="58">
        <v>207</v>
      </c>
      <c r="AE35" s="26"/>
      <c r="AF35" s="57">
        <f t="shared" si="41"/>
        <v>1</v>
      </c>
      <c r="AG35" s="57">
        <f t="shared" si="35"/>
        <v>2</v>
      </c>
      <c r="AH35" s="57">
        <f t="shared" si="36"/>
        <v>1</v>
      </c>
      <c r="AI35" s="57">
        <f t="shared" si="37"/>
        <v>1</v>
      </c>
      <c r="AJ35" s="57">
        <f t="shared" si="38"/>
        <v>5</v>
      </c>
      <c r="AK35" s="95"/>
      <c r="AL35" s="6" t="s">
        <v>28</v>
      </c>
      <c r="AM35" s="27"/>
      <c r="AN35" s="57">
        <v>40</v>
      </c>
      <c r="AO35" s="57">
        <v>54</v>
      </c>
      <c r="AP35" s="57">
        <v>48</v>
      </c>
      <c r="AQ35" s="57">
        <v>70</v>
      </c>
      <c r="AR35" s="57">
        <f t="shared" si="39"/>
        <v>212</v>
      </c>
      <c r="AS35" s="26"/>
    </row>
    <row r="36" spans="2:45">
      <c r="B36" s="6" t="s">
        <v>34</v>
      </c>
      <c r="C36" s="8"/>
      <c r="D36" s="46">
        <v>118.69622486636364</v>
      </c>
      <c r="E36" s="28">
        <v>150.64080663636364</v>
      </c>
      <c r="F36" s="28">
        <v>176.24062717090908</v>
      </c>
      <c r="G36" s="28">
        <v>156</v>
      </c>
      <c r="H36" s="58">
        <f t="shared" si="40"/>
        <v>601.57765867363628</v>
      </c>
      <c r="I36" s="26"/>
      <c r="J36" s="57">
        <f t="shared" si="33"/>
        <v>-19.696224866363636</v>
      </c>
      <c r="K36" s="57">
        <f t="shared" si="33"/>
        <v>-23.640806636363635</v>
      </c>
      <c r="L36" s="57">
        <f t="shared" si="33"/>
        <v>-28.240627170909079</v>
      </c>
      <c r="M36" s="57">
        <f t="shared" si="33"/>
        <v>-24</v>
      </c>
      <c r="N36" s="57">
        <f t="shared" si="33"/>
        <v>-95.577658673636279</v>
      </c>
      <c r="O36" s="95"/>
      <c r="P36" s="6" t="s">
        <v>34</v>
      </c>
      <c r="Q36" s="27"/>
      <c r="R36" s="46">
        <v>99</v>
      </c>
      <c r="S36" s="46">
        <v>127</v>
      </c>
      <c r="T36" s="46">
        <v>148</v>
      </c>
      <c r="U36" s="46">
        <v>132</v>
      </c>
      <c r="V36" s="46">
        <f t="shared" si="34"/>
        <v>506</v>
      </c>
      <c r="X36" s="6" t="s">
        <v>34</v>
      </c>
      <c r="Y36" s="8"/>
      <c r="Z36" s="46">
        <v>125</v>
      </c>
      <c r="AA36" s="28">
        <v>130</v>
      </c>
      <c r="AB36" s="28">
        <v>184</v>
      </c>
      <c r="AC36" s="28">
        <v>108</v>
      </c>
      <c r="AD36" s="47">
        <v>547</v>
      </c>
      <c r="AE36" s="26"/>
      <c r="AF36" s="57">
        <f t="shared" si="41"/>
        <v>-19</v>
      </c>
      <c r="AG36" s="57">
        <f t="shared" si="35"/>
        <v>-19</v>
      </c>
      <c r="AH36" s="57">
        <f t="shared" si="36"/>
        <v>-27</v>
      </c>
      <c r="AI36" s="57">
        <f t="shared" si="37"/>
        <v>-17</v>
      </c>
      <c r="AJ36" s="57">
        <f t="shared" si="38"/>
        <v>-82</v>
      </c>
      <c r="AK36" s="95"/>
      <c r="AL36" s="6" t="s">
        <v>34</v>
      </c>
      <c r="AM36" s="27"/>
      <c r="AN36" s="46">
        <v>106</v>
      </c>
      <c r="AO36" s="46">
        <v>111</v>
      </c>
      <c r="AP36" s="46">
        <v>157</v>
      </c>
      <c r="AQ36" s="46">
        <v>91</v>
      </c>
      <c r="AR36" s="46">
        <f t="shared" si="39"/>
        <v>465</v>
      </c>
      <c r="AS36" s="26"/>
    </row>
    <row r="37" spans="2:45">
      <c r="B37" s="6" t="s">
        <v>9</v>
      </c>
      <c r="C37" s="8"/>
      <c r="D37" s="46">
        <v>44</v>
      </c>
      <c r="E37" s="28">
        <v>46</v>
      </c>
      <c r="F37" s="28">
        <v>41</v>
      </c>
      <c r="G37" s="28">
        <v>46</v>
      </c>
      <c r="H37" s="58">
        <f t="shared" si="40"/>
        <v>177</v>
      </c>
      <c r="I37" s="26"/>
      <c r="J37" s="57">
        <f t="shared" si="33"/>
        <v>19</v>
      </c>
      <c r="K37" s="57">
        <f t="shared" si="33"/>
        <v>16</v>
      </c>
      <c r="L37" s="57">
        <f t="shared" si="33"/>
        <v>14</v>
      </c>
      <c r="M37" s="57">
        <f t="shared" si="33"/>
        <v>11</v>
      </c>
      <c r="N37" s="57">
        <f t="shared" si="33"/>
        <v>60</v>
      </c>
      <c r="O37" s="95"/>
      <c r="P37" s="6" t="s">
        <v>29</v>
      </c>
      <c r="Q37" s="27"/>
      <c r="R37" s="46">
        <v>63</v>
      </c>
      <c r="S37" s="46">
        <v>62</v>
      </c>
      <c r="T37" s="46">
        <v>55</v>
      </c>
      <c r="U37" s="46">
        <v>57</v>
      </c>
      <c r="V37" s="46">
        <f t="shared" si="34"/>
        <v>237</v>
      </c>
      <c r="X37" s="6" t="s">
        <v>9</v>
      </c>
      <c r="Y37" s="8"/>
      <c r="Z37" s="46">
        <v>53</v>
      </c>
      <c r="AA37" s="28">
        <v>53</v>
      </c>
      <c r="AB37" s="28">
        <v>49</v>
      </c>
      <c r="AC37" s="28">
        <v>55</v>
      </c>
      <c r="AD37" s="47">
        <v>210</v>
      </c>
      <c r="AE37" s="26"/>
      <c r="AF37" s="57">
        <f t="shared" si="41"/>
        <v>10</v>
      </c>
      <c r="AG37" s="57">
        <f t="shared" si="35"/>
        <v>12</v>
      </c>
      <c r="AH37" s="57">
        <f t="shared" si="36"/>
        <v>28</v>
      </c>
      <c r="AI37" s="57">
        <f t="shared" si="37"/>
        <v>64</v>
      </c>
      <c r="AJ37" s="57">
        <f t="shared" si="38"/>
        <v>114</v>
      </c>
      <c r="AK37" s="95"/>
      <c r="AL37" s="6" t="s">
        <v>29</v>
      </c>
      <c r="AM37" s="27"/>
      <c r="AN37" s="46">
        <v>63</v>
      </c>
      <c r="AO37" s="46">
        <v>65</v>
      </c>
      <c r="AP37" s="46">
        <v>77</v>
      </c>
      <c r="AQ37" s="46">
        <v>119</v>
      </c>
      <c r="AR37" s="46">
        <f t="shared" si="39"/>
        <v>324</v>
      </c>
      <c r="AS37" s="26"/>
    </row>
    <row r="38" spans="2:45">
      <c r="B38" s="6" t="s">
        <v>10</v>
      </c>
      <c r="C38" s="8"/>
      <c r="D38" s="46">
        <v>402</v>
      </c>
      <c r="E38" s="28">
        <v>348</v>
      </c>
      <c r="F38" s="28">
        <v>321</v>
      </c>
      <c r="G38" s="28">
        <v>376</v>
      </c>
      <c r="H38" s="58">
        <f t="shared" si="40"/>
        <v>1447</v>
      </c>
      <c r="I38" s="26"/>
      <c r="J38" s="57">
        <f t="shared" si="33"/>
        <v>0</v>
      </c>
      <c r="K38" s="57">
        <f t="shared" si="33"/>
        <v>0</v>
      </c>
      <c r="L38" s="57">
        <f t="shared" si="33"/>
        <v>0</v>
      </c>
      <c r="M38" s="57">
        <f t="shared" si="33"/>
        <v>0</v>
      </c>
      <c r="N38" s="57">
        <f t="shared" si="33"/>
        <v>0</v>
      </c>
      <c r="O38" s="95"/>
      <c r="P38" s="6" t="s">
        <v>10</v>
      </c>
      <c r="Q38" s="27"/>
      <c r="R38" s="46">
        <v>402</v>
      </c>
      <c r="S38" s="46">
        <v>348</v>
      </c>
      <c r="T38" s="46">
        <v>321</v>
      </c>
      <c r="U38" s="46">
        <v>376</v>
      </c>
      <c r="V38" s="46">
        <f t="shared" si="34"/>
        <v>1447</v>
      </c>
      <c r="X38" s="6" t="s">
        <v>10</v>
      </c>
      <c r="Y38" s="8"/>
      <c r="Z38" s="46">
        <v>258</v>
      </c>
      <c r="AA38" s="28">
        <v>246</v>
      </c>
      <c r="AB38" s="28">
        <v>300</v>
      </c>
      <c r="AC38" s="28">
        <v>278</v>
      </c>
      <c r="AD38" s="47">
        <v>1082</v>
      </c>
      <c r="AE38" s="26"/>
      <c r="AF38" s="57">
        <f t="shared" si="41"/>
        <v>0</v>
      </c>
      <c r="AG38" s="57">
        <f t="shared" si="35"/>
        <v>0</v>
      </c>
      <c r="AH38" s="57">
        <f t="shared" si="36"/>
        <v>0</v>
      </c>
      <c r="AI38" s="57">
        <f t="shared" si="37"/>
        <v>0</v>
      </c>
      <c r="AJ38" s="57">
        <f t="shared" si="38"/>
        <v>0</v>
      </c>
      <c r="AK38" s="95"/>
      <c r="AL38" s="6" t="s">
        <v>10</v>
      </c>
      <c r="AM38" s="27"/>
      <c r="AN38" s="46">
        <v>258</v>
      </c>
      <c r="AO38" s="46">
        <v>246</v>
      </c>
      <c r="AP38" s="57">
        <v>300</v>
      </c>
      <c r="AQ38" s="124">
        <v>278</v>
      </c>
      <c r="AR38" s="46">
        <f t="shared" si="39"/>
        <v>1082</v>
      </c>
      <c r="AS38" s="26"/>
    </row>
    <row r="39" spans="2:45">
      <c r="B39" s="18" t="s">
        <v>11</v>
      </c>
      <c r="C39" s="8"/>
      <c r="D39" s="66">
        <v>39</v>
      </c>
      <c r="E39" s="40">
        <v>35</v>
      </c>
      <c r="F39" s="40">
        <v>41</v>
      </c>
      <c r="G39" s="40">
        <v>41</v>
      </c>
      <c r="H39" s="58">
        <f t="shared" si="40"/>
        <v>156</v>
      </c>
      <c r="I39" s="26"/>
      <c r="J39" s="57">
        <f t="shared" si="33"/>
        <v>-1</v>
      </c>
      <c r="K39" s="57">
        <f t="shared" si="33"/>
        <v>2</v>
      </c>
      <c r="L39" s="57">
        <f t="shared" si="33"/>
        <v>2</v>
      </c>
      <c r="M39" s="57">
        <f t="shared" si="33"/>
        <v>1</v>
      </c>
      <c r="N39" s="57">
        <f t="shared" si="33"/>
        <v>4</v>
      </c>
      <c r="O39" s="95"/>
      <c r="P39" s="6" t="s">
        <v>11</v>
      </c>
      <c r="Q39" s="27"/>
      <c r="R39" s="66">
        <v>38</v>
      </c>
      <c r="S39" s="66">
        <v>37</v>
      </c>
      <c r="T39" s="66">
        <v>43</v>
      </c>
      <c r="U39" s="66">
        <v>42</v>
      </c>
      <c r="V39" s="66">
        <f t="shared" si="34"/>
        <v>160</v>
      </c>
      <c r="X39" s="18" t="s">
        <v>11</v>
      </c>
      <c r="Y39" s="8"/>
      <c r="Z39" s="66">
        <v>36</v>
      </c>
      <c r="AA39" s="40">
        <v>34</v>
      </c>
      <c r="AB39" s="40">
        <v>40</v>
      </c>
      <c r="AC39" s="40">
        <v>62</v>
      </c>
      <c r="AD39" s="67">
        <v>172</v>
      </c>
      <c r="AE39" s="26"/>
      <c r="AF39" s="57">
        <f t="shared" si="41"/>
        <v>0</v>
      </c>
      <c r="AG39" s="57">
        <f t="shared" si="35"/>
        <v>0</v>
      </c>
      <c r="AH39" s="57">
        <f t="shared" si="36"/>
        <v>0</v>
      </c>
      <c r="AI39" s="57">
        <f t="shared" si="37"/>
        <v>0</v>
      </c>
      <c r="AJ39" s="57">
        <f t="shared" si="38"/>
        <v>0</v>
      </c>
      <c r="AK39" s="95"/>
      <c r="AL39" s="6" t="s">
        <v>11</v>
      </c>
      <c r="AM39" s="27"/>
      <c r="AN39" s="66">
        <v>36</v>
      </c>
      <c r="AO39" s="66">
        <v>34</v>
      </c>
      <c r="AP39" s="66">
        <v>40</v>
      </c>
      <c r="AQ39" s="66">
        <v>62</v>
      </c>
      <c r="AR39" s="66">
        <f t="shared" si="39"/>
        <v>172</v>
      </c>
      <c r="AS39" s="26"/>
    </row>
    <row r="40" spans="2:45">
      <c r="B40" s="14" t="s">
        <v>13</v>
      </c>
      <c r="C40" s="8"/>
      <c r="D40" s="61">
        <f>SUM(D33:D39)</f>
        <v>776.69622486636365</v>
      </c>
      <c r="E40" s="61">
        <f>SUM(E33:E39)</f>
        <v>779.64080663636366</v>
      </c>
      <c r="F40" s="61">
        <f>SUM(F33:F39)</f>
        <v>763.24062717090908</v>
      </c>
      <c r="G40" s="61">
        <f>SUM(G33:G39)</f>
        <v>821</v>
      </c>
      <c r="H40" s="61">
        <f>SUM(H33:H39)</f>
        <v>3140.5776586736365</v>
      </c>
      <c r="I40" s="26"/>
      <c r="J40" s="100">
        <f>ROUND(SUM(J32:J39),0)</f>
        <v>0</v>
      </c>
      <c r="K40" s="100">
        <f>ROUND(SUM(K32:K39),0)</f>
        <v>0</v>
      </c>
      <c r="L40" s="100">
        <f>ROUND(SUM(L32:L39),0)</f>
        <v>0</v>
      </c>
      <c r="M40" s="100">
        <f>ROUND(SUM(M32:M39),0)</f>
        <v>0</v>
      </c>
      <c r="N40" s="100">
        <f>ROUND(SUM(N32:N39),0)</f>
        <v>0</v>
      </c>
      <c r="O40" s="94"/>
      <c r="P40" s="14" t="s">
        <v>13</v>
      </c>
      <c r="Q40" s="27"/>
      <c r="R40" s="100">
        <f>ROUND(SUM(R32:R39),0)</f>
        <v>777</v>
      </c>
      <c r="S40" s="100">
        <f>ROUND(SUM(S32:S39),0)</f>
        <v>780</v>
      </c>
      <c r="T40" s="100">
        <f>ROUND(SUM(T32:T39),0)</f>
        <v>763</v>
      </c>
      <c r="U40" s="100">
        <f>ROUND(SUM(U32:U39),0)</f>
        <v>821</v>
      </c>
      <c r="V40" s="100">
        <f>ROUND(SUM(V32:V39),0)</f>
        <v>3141</v>
      </c>
      <c r="X40" s="14" t="s">
        <v>13</v>
      </c>
      <c r="Y40" s="8"/>
      <c r="Z40" s="100">
        <f>ROUND(SUM(Z32:Z39),0)</f>
        <v>641</v>
      </c>
      <c r="AA40" s="100">
        <f>ROUND(SUM(AA32:AA39),0)</f>
        <v>663</v>
      </c>
      <c r="AB40" s="100">
        <f>ROUND(SUM(AB32:AB39),0)</f>
        <v>783</v>
      </c>
      <c r="AC40" s="100">
        <f>ROUND(SUM(AC32:AC39),0)</f>
        <v>786</v>
      </c>
      <c r="AD40" s="113">
        <f>ROUND(SUM(AD32:AD39),0)</f>
        <v>2873</v>
      </c>
      <c r="AE40" s="26"/>
      <c r="AF40" s="100">
        <f>ROUND(SUM(AF32:AF39),0)</f>
        <v>0</v>
      </c>
      <c r="AG40" s="100">
        <f>ROUND(SUM(AG32:AG39),0)</f>
        <v>0</v>
      </c>
      <c r="AH40" s="100">
        <f>ROUND(SUM(AH32:AH39),0)</f>
        <v>0</v>
      </c>
      <c r="AI40" s="100">
        <f>ROUND(SUM(AI32:AI39),0)</f>
        <v>0</v>
      </c>
      <c r="AJ40" s="100">
        <f>ROUND(SUM(AJ32:AJ39),0)</f>
        <v>0</v>
      </c>
      <c r="AK40" s="94"/>
      <c r="AL40" s="14" t="s">
        <v>13</v>
      </c>
      <c r="AM40" s="27"/>
      <c r="AN40" s="100">
        <f>ROUND(SUM(AN32:AN39),0)</f>
        <v>641</v>
      </c>
      <c r="AO40" s="100">
        <f t="shared" ref="AO40:AR40" si="42">ROUND(SUM(AO32:AO39),0)</f>
        <v>663</v>
      </c>
      <c r="AP40" s="100">
        <f t="shared" si="42"/>
        <v>783</v>
      </c>
      <c r="AQ40" s="100">
        <f t="shared" si="42"/>
        <v>786</v>
      </c>
      <c r="AR40" s="112">
        <f t="shared" si="42"/>
        <v>2873</v>
      </c>
      <c r="AS40" s="26"/>
    </row>
    <row r="41" spans="2:45" ht="15.75" thickBot="1">
      <c r="B41" s="110" t="s">
        <v>42</v>
      </c>
      <c r="C41" s="8"/>
      <c r="D41" s="120">
        <f>(D40-Z40)/Z40</f>
        <v>0.21169457857467028</v>
      </c>
      <c r="E41" s="121">
        <f>(E40-AA40)/AA40</f>
        <v>0.17592881845605379</v>
      </c>
      <c r="F41" s="121">
        <f>(F40-AB40)/AB40</f>
        <v>-2.5235469768953921E-2</v>
      </c>
      <c r="G41" s="121">
        <f>(G40-AC40)/AC40</f>
        <v>4.4529262086513997E-2</v>
      </c>
      <c r="H41" s="121">
        <f>(H40-AD40)/AD40</f>
        <v>9.3135279733253223E-2</v>
      </c>
      <c r="I41" s="32"/>
      <c r="J41" s="69"/>
      <c r="K41" s="70"/>
      <c r="L41" s="70"/>
      <c r="M41" s="70"/>
      <c r="N41" s="71"/>
      <c r="O41" s="97"/>
      <c r="P41" s="72"/>
      <c r="Q41" s="33"/>
      <c r="R41" s="120">
        <f>(R40-AN40)/AN40</f>
        <v>0.21216848673946959</v>
      </c>
      <c r="S41" s="121">
        <f>(S40-AO40)/AO40</f>
        <v>0.17647058823529413</v>
      </c>
      <c r="T41" s="121">
        <f>(T40-AP40)/AP40</f>
        <v>-2.554278416347382E-2</v>
      </c>
      <c r="U41" s="121">
        <f>(U40-AQ40)/AQ40</f>
        <v>4.4529262086513997E-2</v>
      </c>
      <c r="V41" s="121">
        <f>(V40-AR40)/AR40</f>
        <v>9.3282283327532189E-2</v>
      </c>
      <c r="X41" s="72"/>
      <c r="Y41" s="8"/>
      <c r="Z41" s="108"/>
      <c r="AA41" s="109"/>
      <c r="AB41" s="109"/>
      <c r="AC41" s="109"/>
      <c r="AD41" s="109"/>
      <c r="AE41" s="32"/>
      <c r="AF41" s="69"/>
      <c r="AG41" s="70"/>
      <c r="AH41" s="70"/>
      <c r="AI41" s="70"/>
      <c r="AJ41" s="71"/>
      <c r="AK41" s="97"/>
      <c r="AL41" s="72"/>
      <c r="AM41" s="33"/>
      <c r="AN41" s="108"/>
      <c r="AO41" s="109"/>
      <c r="AP41" s="109"/>
      <c r="AQ41" s="109"/>
      <c r="AR41" s="109"/>
      <c r="AS41" s="26"/>
    </row>
    <row r="42" spans="2:45">
      <c r="O42" s="98"/>
      <c r="AK42" s="98"/>
    </row>
    <row r="43" spans="2:45" ht="17.25">
      <c r="B43" s="74" t="s">
        <v>47</v>
      </c>
      <c r="O43" s="98"/>
      <c r="X43" s="74" t="s">
        <v>47</v>
      </c>
      <c r="AK43" s="98"/>
    </row>
    <row r="44" spans="2:45" ht="17.25">
      <c r="B44" s="74" t="s">
        <v>48</v>
      </c>
      <c r="O44" s="98"/>
      <c r="X44" s="74" t="s">
        <v>48</v>
      </c>
      <c r="AK44" s="98"/>
    </row>
    <row r="45" spans="2:45" ht="17.25">
      <c r="B45" s="74" t="s">
        <v>38</v>
      </c>
      <c r="P45" s="74"/>
      <c r="X45" s="74" t="s">
        <v>38</v>
      </c>
      <c r="AL45" s="74"/>
    </row>
    <row r="46" spans="2:45" ht="17.25">
      <c r="B46" s="75" t="s">
        <v>39</v>
      </c>
      <c r="P46" s="75"/>
      <c r="X46" s="75" t="s">
        <v>39</v>
      </c>
      <c r="AL46" s="75"/>
    </row>
    <row r="47" spans="2:45" ht="17.25">
      <c r="B47" s="74" t="s">
        <v>40</v>
      </c>
      <c r="P47" s="74"/>
      <c r="X47" s="74" t="s">
        <v>40</v>
      </c>
      <c r="AL47" s="74"/>
    </row>
    <row r="48" spans="2:45">
      <c r="B48" s="73"/>
      <c r="P48" s="73"/>
      <c r="X48" s="73"/>
      <c r="AL48" s="73"/>
    </row>
    <row r="49" spans="7:7">
      <c r="G49" s="103"/>
    </row>
    <row r="50" spans="7:7">
      <c r="G50" s="103"/>
    </row>
    <row r="51" spans="7:7">
      <c r="G51" s="103"/>
    </row>
    <row r="52" spans="7:7">
      <c r="G52" s="103"/>
    </row>
    <row r="53" spans="7:7">
      <c r="G53" s="103"/>
    </row>
    <row r="54" spans="7:7">
      <c r="G54" s="103"/>
    </row>
    <row r="57" spans="7:7">
      <c r="G57" s="103"/>
    </row>
    <row r="58" spans="7:7">
      <c r="G58" s="103"/>
    </row>
    <row r="59" spans="7:7">
      <c r="G59" s="103"/>
    </row>
    <row r="60" spans="7:7">
      <c r="G60" s="103"/>
    </row>
    <row r="61" spans="7:7">
      <c r="G61" s="103"/>
    </row>
    <row r="62" spans="7:7">
      <c r="G62" s="103"/>
    </row>
    <row r="63" spans="7:7">
      <c r="G63" s="103"/>
    </row>
    <row r="64" spans="7:7">
      <c r="G64" s="103"/>
    </row>
  </sheetData>
  <mergeCells count="12">
    <mergeCell ref="X5:X6"/>
    <mergeCell ref="AL5:AL6"/>
    <mergeCell ref="P5:P6"/>
    <mergeCell ref="B5:B6"/>
    <mergeCell ref="Z2:AR2"/>
    <mergeCell ref="Z4:AD4"/>
    <mergeCell ref="AF4:AJ4"/>
    <mergeCell ref="AN4:AR4"/>
    <mergeCell ref="D2:V2"/>
    <mergeCell ref="D4:H4"/>
    <mergeCell ref="J4:N4"/>
    <mergeCell ref="R4:V4"/>
  </mergeCells>
  <printOptions horizontalCentered="1"/>
  <pageMargins left="0.39370078740157483" right="0.39370078740157483" top="0.74803149606299213" bottom="0.74803149606299213" header="0.31496062992125984" footer="0.31496062992125984"/>
  <pageSetup paperSize="9" scale="60" fitToWidth="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False</openByDefault>
  <xsnScope/>
</customXsn>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e0e35bac-e255-4a69-af54-5f01336af94f">PHR2J6AYZYUX-10-10714</_dlc_DocId>
    <TaxCatchAll xmlns="e0e35bac-e255-4a69-af54-5f01336af94f">
      <Value>1</Value>
    </TaxCatchAll>
    <_dlc_DocIdUrl xmlns="e0e35bac-e255-4a69-af54-5f01336af94f">
      <Url>https://office.bt.com/sites/GFC-External-Reporting/_layouts/DocIdRedir.aspx?ID=PHR2J6AYZYUX-10-10714</Url>
      <Description>PHR2J6AYZYUX-10-10714</Description>
    </_dlc_DocIdUrl>
    <BT_x0020_Document_x0020_Owner xmlns="e0e35bac-e255-4a69-af54-5f01336af94f">
      <UserInfo>
        <DisplayName/>
        <AccountId xsi:nil="true"/>
        <AccountType/>
      </UserInfo>
    </BT_x0020_Document_x0020_Owner>
    <BT_x0020_Record_x0020_Code xmlns="e0e35bac-e255-4a69-af54-5f01336af94f" xsi:nil="true"/>
    <BT_x0020_Record_x0020_Category xmlns="e0e35bac-e255-4a69-af54-5f01336af94f">Finance (FI)</BT_x0020_Record_x0020_Category>
  </documentManagement>
</p:properties>
</file>

<file path=customXml/item5.xml><?xml version="1.0" encoding="utf-8"?>
<?mso-contentType ?>
<SharedContentType xmlns="Microsoft.SharePoint.Taxonomy.ContentTypeSync" SourceId="242584ab-b7b4-45ad-9c64-f936d5cb8ab7" ContentTypeId="0x0101005EEE68971716474CABDF87371185FDEC0023F8E1359E2046C5B333948B1AC2CD85" PreviousValue="false"/>
</file>

<file path=customXml/item6.xml><?xml version="1.0" encoding="utf-8"?>
<ct:contentTypeSchema xmlns:ct="http://schemas.microsoft.com/office/2006/metadata/contentType" xmlns:ma="http://schemas.microsoft.com/office/2006/metadata/properties/metaAttributes" ct:_="" ma:_="" ma:contentTypeName="BT Scheduled Item" ma:contentTypeID="0x0101005EEE68971716474CABDF87371185FDEC0023F8E1359E2046C5B333948B1AC2CD8500C4C031D7C6A8B64DA39171E167E8A9D5" ma:contentTypeVersion="9" ma:contentTypeDescription="BT classified item with a scheduled Retention Period." ma:contentTypeScope="" ma:versionID="af3ee3267c29ea0578555f68156944f3">
  <xsd:schema xmlns:xsd="http://www.w3.org/2001/XMLSchema" xmlns:xs="http://www.w3.org/2001/XMLSchema" xmlns:p="http://schemas.microsoft.com/office/2006/metadata/properties" xmlns:ns2="e0e35bac-e255-4a69-af54-5f01336af94f" targetNamespace="http://schemas.microsoft.com/office/2006/metadata/properties" ma:root="true" ma:fieldsID="947366f6cbb3806df0c4979b07019183" ns2:_="">
    <xsd:import namespace="e0e35bac-e255-4a69-af54-5f01336af94f"/>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BT_x0020_Document_x0020_Owner" minOccurs="0"/>
                <xsd:element ref="ns2:BT_x0020_Record_x0020_Category" minOccurs="0"/>
                <xsd:element ref="ns2:BT_x0020_Record_x0020_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35bac-e255-4a69-af54-5f01336af94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786f29d2-48da-45bd-9007-06bb6641757c}" ma:internalName="TaxCatchAll" ma:showField="CatchAllData" ma:web="743981d7-5a56-41cf-a449-dfa2a3cfb2c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786f29d2-48da-45bd-9007-06bb6641757c}" ma:internalName="TaxCatchAllLabel" ma:readOnly="true" ma:showField="CatchAllDataLabel" ma:web="743981d7-5a56-41cf-a449-dfa2a3cfb2cd">
      <xsd:complexType>
        <xsd:complexContent>
          <xsd:extension base="dms:MultiChoiceLookup">
            <xsd:sequence>
              <xsd:element name="Value" type="dms:Lookup" maxOccurs="unbounded" minOccurs="0" nillable="true"/>
            </xsd:sequence>
          </xsd:extension>
        </xsd:complexContent>
      </xsd:complexType>
    </xsd:element>
    <xsd:element name="BT_x0020_Document_x0020_Owner" ma:index="13" nillable="true" ma:displayName="BT Content Owner" ma:list="UserInfo" ma:SharePointGroup="0" ma:internalName="BT_x0020_Document_x0020_Own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T_x0020_Record_x0020_Category" ma:index="14" nillable="true" ma:displayName="BT Record Category" ma:default="Finance (FI)" ma:description="If the required code is CA30 you should select &quot;Company Administration (CA)&quot; in this field and enter 30 in the BT Record Code field.&#10;&#10;Please refer to http://companysecretary.intra.bt.com/IDR/IRPSchedules/index.htm for appropriate codes." ma:format="Dropdown" ma:internalName="BT_x0020_Record_x0020_Category">
      <xsd:simpleType>
        <xsd:restriction base="dms:Choice">
          <xsd:enumeration value="Company Administration (CA)"/>
          <xsd:enumeration value="External Relations (ER)"/>
          <xsd:enumeration value="Finance (FI)"/>
          <xsd:enumeration value="Human Resources (HR)"/>
          <xsd:enumeration value="Legal (LE)"/>
          <xsd:enumeration value="Networking &amp; Engineering (NE)"/>
          <xsd:enumeration value="Pensions (PE)"/>
          <xsd:enumeration value="Procurement &amp; Supply Chain (PR)"/>
          <xsd:enumeration value="Insurance &amp; Risk (IR)"/>
          <xsd:enumeration value="Security (SEC)"/>
        </xsd:restriction>
      </xsd:simpleType>
    </xsd:element>
    <xsd:element name="BT_x0020_Record_x0020_Code" ma:index="15" nillable="true" ma:displayName="BT Record Code" ma:decimals="0" ma:description="If the required code is CA30 you should select &quot;Company Administration (CA)&quot; in the BT Record Category field and enter 30 in this field.&#10;&#10;Please refer to http://companysecretary.intra.bt.com/IDR/IRPSchedules/index.htm for appropriate codes." ma:internalName="BT_x0020_Record_x0020_Code" ma:percentage="FALSE">
      <xsd:simpleType>
        <xsd:restriction base="dms:Number">
          <xsd:maxInclusive value="700"/>
          <xsd:minInclusive value="1"/>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D79392-F977-4D6D-BDF9-D1AC47FED4AA}"/>
</file>

<file path=customXml/itemProps2.xml><?xml version="1.0" encoding="utf-8"?>
<ds:datastoreItem xmlns:ds="http://schemas.openxmlformats.org/officeDocument/2006/customXml" ds:itemID="{199C68E1-7FA3-468B-A6CC-EC387FCA6D95}"/>
</file>

<file path=customXml/itemProps3.xml><?xml version="1.0" encoding="utf-8"?>
<ds:datastoreItem xmlns:ds="http://schemas.openxmlformats.org/officeDocument/2006/customXml" ds:itemID="{58F369E3-0EFA-44F6-9992-BF175FC3C029}"/>
</file>

<file path=customXml/itemProps4.xml><?xml version="1.0" encoding="utf-8"?>
<ds:datastoreItem xmlns:ds="http://schemas.openxmlformats.org/officeDocument/2006/customXml" ds:itemID="{36E16778-E3A8-4D8F-8D14-2B0C5548113A}"/>
</file>

<file path=customXml/itemProps5.xml><?xml version="1.0" encoding="utf-8"?>
<ds:datastoreItem xmlns:ds="http://schemas.openxmlformats.org/officeDocument/2006/customXml" ds:itemID="{6146CEC6-42F2-4A33-90F0-912F8BD22A32}"/>
</file>

<file path=customXml/itemProps6.xml><?xml version="1.0" encoding="utf-8"?>
<ds:datastoreItem xmlns:ds="http://schemas.openxmlformats.org/officeDocument/2006/customXml" ds:itemID="{E6F6CED4-335E-4810-822E-1AD67EC26F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Contents</vt:lpstr>
      <vt:lpstr>1. Basis of preparation</vt:lpstr>
      <vt:lpstr>2. Pro forma historic inform.</vt:lpstr>
      <vt:lpstr>'1. Basis of preparation'!Print_Area</vt:lpstr>
      <vt:lpstr>'2. Pro forma historic inform.'!Print_Area</vt:lpstr>
      <vt:lpstr>Contents!Print_Area</vt:lpstr>
    </vt:vector>
  </TitlesOfParts>
  <Company>BT Plc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Evelyne Bull</dc:creator>
  <cp:lastModifiedBy>Jemma Hall</cp:lastModifiedBy>
  <cp:lastPrinted>2016-06-28T17:36:43Z</cp:lastPrinted>
  <dcterms:created xsi:type="dcterms:W3CDTF">2016-02-11T12:45:43Z</dcterms:created>
  <dcterms:modified xsi:type="dcterms:W3CDTF">2016-06-28T18:22:27Z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LanguageTaxHTField0">
    <vt:lpwstr>English|6b8bacaf-8426-4946-be39-8600aacd45b4</vt:lpwstr>
  </property>
  <property fmtid="{D5CDD505-2E9C-101B-9397-08002B2CF9AE}" pid="3" name="_dlc_DocIdItemGuid">
    <vt:lpwstr>b589bb7f-c400-4085-92dc-2393bca3c396</vt:lpwstr>
  </property>
  <property fmtid="{D5CDD505-2E9C-101B-9397-08002B2CF9AE}" pid="4" name="ContentTypeId">
    <vt:lpwstr>0x0101005EEE68971716474CABDF87371185FDEC0023F8E1359E2046C5B333948B1AC2CD8500C4C031D7C6A8B64DA39171E167E8A9D5</vt:lpwstr>
  </property>
  <property fmtid="{D5CDD505-2E9C-101B-9397-08002B2CF9AE}" pid="5" name="Document Language">
    <vt:lpwstr>1;#English|6b8bacaf-8426-4946-be39-8600aacd45b4</vt:lpwstr>
  </property>
</Properties>
</file>