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05" yWindow="870" windowWidth="13980" windowHeight="4830" tabRatio="704" firstSheet="1" activeTab="1"/>
  </bookViews>
  <sheets>
    <sheet name="Consensus comments" sheetId="23" r:id="rId1"/>
    <sheet name="Analyst Summary" sheetId="24" r:id="rId2"/>
  </sheets>
  <definedNames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bc" hidden="1">{"Methodology and Sourcing",#N/A,FALSE,"Methodology and Sourcing";"britishtelecom",#N/A,FALSE,"BT out";"CTC",#N/A,FALSE,"CTC out";"DT",#N/A,FALSE,"DT out";"FT",#N/A,FALSE,"FT out";"HKT",#N/A,FALSE,"HKT out";"KPN",#N/A,FALSE,"KPN out";"MATAV",#N/A,FALSE,"MATAV out";"PT Telkom",#N/A,FALSE,"PT Telkom out";"Tel Arg",#N/A,FALSE,"Tel Arg out";"Telef Arg",#N/A,FALSE,"TASA out";"Tel Asia",#N/A,FALSE,"Tel. Asia Out";"T de E",#N/A,FALSE,"T de E out";"Tel Malay",#N/A,FALSE,"Tel Malay out";"TELMEX",#N/A,FALSE,"Telmex out";"TNZ",#N/A,FALSE,"TNZ out";"Telkom SA",#N/A,FALSE,"Telkom SA out";"SPT",#N/A,FALSE,"SPT out";"USA",#N/A,FALSE,"USA out"}</definedName>
    <definedName name="abc_1" hidden="1">{"Methodology and Sourcing",#N/A,FALSE,"Methodology and Sourcing";"britishtelecom",#N/A,FALSE,"BT out";"CTC",#N/A,FALSE,"CTC out";"DT",#N/A,FALSE,"DT out";"FT",#N/A,FALSE,"FT out";"HKT",#N/A,FALSE,"HKT out";"KPN",#N/A,FALSE,"KPN out";"MATAV",#N/A,FALSE,"MATAV out";"PT Telkom",#N/A,FALSE,"PT Telkom out";"Tel Arg",#N/A,FALSE,"Tel Arg out";"Telef Arg",#N/A,FALSE,"TASA out";"Tel Asia",#N/A,FALSE,"Tel. Asia Out";"T de E",#N/A,FALSE,"T de E out";"Tel Malay",#N/A,FALSE,"Tel Malay out";"TELMEX",#N/A,FALSE,"Telmex out";"TNZ",#N/A,FALSE,"TNZ out";"Telkom SA",#N/A,FALSE,"Telkom SA out";"SPT",#N/A,FALSE,"SPT out";"USA",#N/A,FALSE,"USA out"}</definedName>
    <definedName name="anscount" hidden="1">1</definedName>
    <definedName name="cb_sChart250B349A_opts" hidden="1">"2, 1, 1, True, 2, False, False, , 0, False, False, 1, 1"</definedName>
    <definedName name="cb_sChart250B5702_opts" hidden="1">"2, 1, 1, False, 2, False, False, , 0, False, False, 1, 1"</definedName>
    <definedName name="cb_sChart250B585D_opts" hidden="1">"2, 1, 1, True, 2, False, False, , 0, False, False, 1, 1"</definedName>
    <definedName name="cde" hidden="1">{"subs",#N/A,FALSE,"database ";"proportional",#N/A,FALSE,"database "}</definedName>
    <definedName name="cde_1" hidden="1">{"subs",#N/A,FALSE,"database ";"proportional",#N/A,FALSE,"database "}</definedName>
    <definedName name="Currency">"GRD"</definedName>
    <definedName name="EarningsModel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arningsModel_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fg" hidden="1">{"Employee Efficiency",#N/A,FALSE,"Benchmarking"}</definedName>
    <definedName name="efg_1" hidden="1">{"Employee Efficiency",#N/A,FALSE,"Benchmarking"}</definedName>
    <definedName name="Euro">13.7603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2_0" hidden="1">"U25569"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1" hidden="1">"A34699"</definedName>
    <definedName name="FDD_58_12" hidden="1">"A35064"</definedName>
    <definedName name="FDD_58_13" hidden="1">"A35430"</definedName>
    <definedName name="FDD_58_14" hidden="1">"A35795"</definedName>
    <definedName name="FDD_58_2" hidden="1">"A31412"</definedName>
    <definedName name="FDD_58_3" hidden="1">"A31777"</definedName>
    <definedName name="FDD_58_4" hidden="1">"A32142"</definedName>
    <definedName name="FDD_58_5" hidden="1">"A32508"</definedName>
    <definedName name="FDD_58_6" hidden="1">"A32873"</definedName>
    <definedName name="FDD_58_7" hidden="1">"A33238"</definedName>
    <definedName name="FDD_58_8" hidden="1">"A33603"</definedName>
    <definedName name="FDD_58_9" hidden="1">"A33969"</definedName>
    <definedName name="FDD_59_0" hidden="1">"A30681"</definedName>
    <definedName name="FDD_59_1" hidden="1">"A31047"</definedName>
    <definedName name="FDD_59_10" hidden="1">"A34334"</definedName>
    <definedName name="FDD_59_11" hidden="1">"A34699"</definedName>
    <definedName name="FDD_59_12" hidden="1">"A35064"</definedName>
    <definedName name="FDD_59_13" hidden="1">"A35430"</definedName>
    <definedName name="FDD_59_14" hidden="1">"A35795"</definedName>
    <definedName name="FDD_59_2" hidden="1">"A31412"</definedName>
    <definedName name="FDD_59_3" hidden="1">"A31777"</definedName>
    <definedName name="FDD_59_4" hidden="1">"A32142"</definedName>
    <definedName name="FDD_59_5" hidden="1">"A32508"</definedName>
    <definedName name="FDD_59_6" hidden="1">"A32873"</definedName>
    <definedName name="FDD_59_7" hidden="1">"A33238"</definedName>
    <definedName name="FDD_59_8" hidden="1">"A33603"</definedName>
    <definedName name="FDD_59_9" hidden="1">"A33969"</definedName>
    <definedName name="FDD_6_0" hidden="1">"A25569"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HTML_CodePage" hidden="1">1252</definedName>
    <definedName name="HTML_Control" hidden="1">{"'Directory'!$A$72:$E$91"}</definedName>
    <definedName name="HTML_Control_1" hidden="1">{"'Directory'!$A$72:$E$91"}</definedName>
    <definedName name="HTML_Description" hidden="1">""</definedName>
    <definedName name="HTML_Email" hidden="1">""</definedName>
    <definedName name="HTML_Header" hidden="1">"Income-Adj"</definedName>
    <definedName name="HTML_LastUpdate" hidden="1">"9/1/99"</definedName>
    <definedName name="HTML_LineAfter" hidden="1">FALSE</definedName>
    <definedName name="HTML_LineBefore" hidden="1">FALSE</definedName>
    <definedName name="HTML_Name" hidden="1">"Neo"</definedName>
    <definedName name="HTML_OBDlg2" hidden="1">TRUE</definedName>
    <definedName name="HTML_OBDlg4" hidden="1">TRUE</definedName>
    <definedName name="HTML_OS" hidden="1">0</definedName>
    <definedName name="HTML_PathFile" hidden="1">"E:\statements-2.0\from_excel.htm"</definedName>
    <definedName name="HTML_Title" hidden="1">"Histo_Statements"</definedName>
    <definedName name="Img_Chart1" hidden="1">"IMG_44"</definedName>
    <definedName name="Img_ML_1a9i6f1a" hidden="1">"IMG_11"</definedName>
    <definedName name="Img_ML_1c3d1n6n" hidden="1">"IMG_18"</definedName>
    <definedName name="Img_ML_1e1k9n5y" hidden="1">"IMG_10"</definedName>
    <definedName name="Img_ML_1k4g9u7k" hidden="1">"IMG_5"</definedName>
    <definedName name="Img_ML_1q9i2k7i" hidden="1">"IMG_18"</definedName>
    <definedName name="Img_ML_1t5s6u1f" hidden="1">"IMG_6"</definedName>
    <definedName name="Img_ML_1y7a6c1t" hidden="1">"IMG_18"</definedName>
    <definedName name="Img_ML_2b1a1a6f" hidden="1">"IMG_17"</definedName>
    <definedName name="Img_ML_2b2b8h8h" hidden="1">"IMG_10"</definedName>
    <definedName name="Img_ML_2b4d2b3c" hidden="1">"IMG_10"</definedName>
    <definedName name="Img_ML_2b5e9i4d" hidden="1">"IMG_18"</definedName>
    <definedName name="Img_ML_2d2z1j7a" hidden="1">"IMG_10"</definedName>
    <definedName name="Img_ML_2e1r5p2m" hidden="1">"IMG_10"</definedName>
    <definedName name="Img_ML_2i4d6c2r" hidden="1">"IMG_11"</definedName>
    <definedName name="Img_ML_2j4h5d5y" hidden="1">"IMG_10"</definedName>
    <definedName name="Img_ML_2j6i5k6b" hidden="1">"IMG_12"</definedName>
    <definedName name="Img_ML_2j9t7u1a" hidden="1">"IMG_12"</definedName>
    <definedName name="Img_ML_2m9t4m5q" hidden="1">"IMG_11"</definedName>
    <definedName name="Img_ML_2v6s9i5c" hidden="1">"IMG_6"</definedName>
    <definedName name="Img_ML_2x1b8j5c" hidden="1">"IMG_18"</definedName>
    <definedName name="Img_ML_2x8r4a2e" hidden="1">"IMG_12"</definedName>
    <definedName name="Img_ML_3b3j3x9k" hidden="1">"IMG_5"</definedName>
    <definedName name="Img_ML_3c6e9c4g" hidden="1">"IMG_12"</definedName>
    <definedName name="Img_ML_3c7g1a7g" hidden="1">"IMG_11"</definedName>
    <definedName name="Img_ML_3c9i9i4d" hidden="1">"IMG_10"</definedName>
    <definedName name="Img_ML_3e2q4k7i" hidden="1">"IMG_18"</definedName>
    <definedName name="Img_ML_3g8d6p6r" hidden="1">"IMG_12"</definedName>
    <definedName name="Img_ML_3h2n3p4v" hidden="1">"IMG_10"</definedName>
    <definedName name="Img_ML_3p2b9c6w" hidden="1">"IMG_10"</definedName>
    <definedName name="Img_ML_3p5d9q5j" hidden="1">"IMG_18"</definedName>
    <definedName name="Img_ML_3x8m5t8j" hidden="1">"IMG_10"</definedName>
    <definedName name="Img_ML_3y1j4m2m" hidden="1">"IMG_12"</definedName>
    <definedName name="Img_ML_4d2b6f6f" hidden="1">"IMG_18"</definedName>
    <definedName name="Img_ML_4d3v5k7l" hidden="1">"IMG_2"</definedName>
    <definedName name="Img_ML_4d4d7g3c" hidden="1">"IMG_18"</definedName>
    <definedName name="Img_ML_4g8z1t4l" hidden="1">"IMG_10"</definedName>
    <definedName name="Img_ML_4j9t7u1l" hidden="1">"IMG_13"</definedName>
    <definedName name="Img_ML_4m3p5r8j" hidden="1">"IMG_18"</definedName>
    <definedName name="Img_ML_4r3t2p9g" hidden="1">"IMG_11"</definedName>
    <definedName name="Img_ML_4s4r5e3c" hidden="1">"IMG_6"</definedName>
    <definedName name="Img_ML_4u3z1k5l" hidden="1">"IMG_10"</definedName>
    <definedName name="Img_ML_5d3i8b5s" hidden="1">"IMG_10"</definedName>
    <definedName name="Img_ML_5e1a1a7g" hidden="1">"IMG_10"</definedName>
    <definedName name="Img_ML_5e6f9i8h" hidden="1">"IMG_18"</definedName>
    <definedName name="Img_ML_5e7g5e5e" hidden="1">"IMG_18"</definedName>
    <definedName name="Img_ML_5e7s6t2u" hidden="1">"IMG_10"</definedName>
    <definedName name="Img_ML_5e9i9i2b" hidden="1">"IMG_6"</definedName>
    <definedName name="Img_ML_5e9m1k3s" hidden="1">"IMG_18"</definedName>
    <definedName name="Img_ML_5f9d1i5x" hidden="1">"IMG_18"</definedName>
    <definedName name="Img_ML_5f9x9u4u" hidden="1">"IMG_12"</definedName>
    <definedName name="Img_ML_5h6q3g8u" hidden="1">"IMG_12"</definedName>
    <definedName name="Img_ML_5k1g6v5e" hidden="1">"IMG_12"</definedName>
    <definedName name="Img_ML_5k5y2m9m" hidden="1">"IMG_12"</definedName>
    <definedName name="Img_ML_5k7e4n8n" hidden="1">"IMG_18"</definedName>
    <definedName name="Img_ML_5k8u7s9i" hidden="1">"IMG_18"</definedName>
    <definedName name="Img_ML_5k8y2t9m" hidden="1">"IMG_18"</definedName>
    <definedName name="Img_ML_5s4y2z6m" hidden="1">"IMG_2"</definedName>
    <definedName name="Img_ML_5s5x3m2m" hidden="1">"IMG_18"</definedName>
    <definedName name="Img_ML_6a6y1x1h" hidden="1">"IMG_10"</definedName>
    <definedName name="Img_ML_6d5x3m7z" hidden="1">"IMG_10"</definedName>
    <definedName name="Img_ML_6f2b1a5e" hidden="1">"IMG_18"</definedName>
    <definedName name="Img_ML_6f2p1m9g" hidden="1">"IMG_12"</definedName>
    <definedName name="Img_ML_6f6f4d9i" hidden="1">"IMG_6"</definedName>
    <definedName name="Img_ML_6f9i2b5e" hidden="1">"IMG_18"</definedName>
    <definedName name="Img_ML_6j4v6x5i" hidden="1">"IMG_10"</definedName>
    <definedName name="Img_ML_6k4t7z9z" hidden="1">"IMG_52"</definedName>
    <definedName name="Img_ML_6k9c9p4d" hidden="1">"IMG_18"</definedName>
    <definedName name="Img_ML_6m3p7m9h" hidden="1">"IMG_12"</definedName>
    <definedName name="Img_ML_6m6i9t6k" hidden="1">"IMG_5"</definedName>
    <definedName name="Img_ML_6p2b6u6k" hidden="1">"IMG_11"</definedName>
    <definedName name="Img_ML_6p3m8v1n" hidden="1">"IMG_12"</definedName>
    <definedName name="Img_ML_6r9u1n9k" hidden="1">"IMG_18"</definedName>
    <definedName name="Img_ML_6s5w4m6z" hidden="1">"IMG_18"</definedName>
    <definedName name="Img_ML_6u1b6h4m" hidden="1">"IMG_10"</definedName>
    <definedName name="Img_ML_6u4t7r7e" hidden="1">"IMG_10"</definedName>
    <definedName name="Img_ML_6y9f7y3n" hidden="1">"IMG_5"</definedName>
    <definedName name="Img_ML_7b3x8f2f" hidden="1">"IMG_10"</definedName>
    <definedName name="Img_ML_7e1g7x4r" hidden="1">"IMG_6"</definedName>
    <definedName name="Img_ML_7g3c2b9i" hidden="1">"IMG_18"</definedName>
    <definedName name="Img_ML_7g4k9d6i" hidden="1">"IMG_50"</definedName>
    <definedName name="Img_ML_7g5e5e2b" hidden="1">"IMG_10"</definedName>
    <definedName name="Img_ML_7j8s8t8i" hidden="1">"IMG_10"</definedName>
    <definedName name="Img_ML_7k5s8m3i" hidden="1">"IMG_12"</definedName>
    <definedName name="Img_ML_7m3b4p7p" hidden="1">"IMG_10"</definedName>
    <definedName name="Img_ML_7m5m4k3b" hidden="1">"IMG_12"</definedName>
    <definedName name="Img_ML_7n6h3t1t" hidden="1">"IMG_56"</definedName>
    <definedName name="Img_ML_7s4w7c6r" hidden="1">"IMG_50"</definedName>
    <definedName name="Img_ML_7w3j1h9t" hidden="1">"IMG_12"</definedName>
    <definedName name="Img_ML_8b4s3j4n" hidden="1">"IMG_5"</definedName>
    <definedName name="Img_ML_8b9j5t1p" hidden="1">"IMG_18"</definedName>
    <definedName name="Img_ML_8c2q5i2r" hidden="1">"IMG_13"</definedName>
    <definedName name="Img_ML_8d2v5j7j" hidden="1">"IMG_18"</definedName>
    <definedName name="Img_ML_8h3m3i1m" hidden="1">"IMG_6"</definedName>
    <definedName name="Img_ML_8h4d9i2b" hidden="1">"IMG_18"</definedName>
    <definedName name="Img_ML_8h5e9i3c" hidden="1">"IMG_18"</definedName>
    <definedName name="Img_ML_8h7g3c9i" hidden="1">"IMG_18"</definedName>
    <definedName name="Img_ML_8h7g4d4d" hidden="1">"IMG_18"</definedName>
    <definedName name="Img_ML_8i9u7w8k" hidden="1">"IMG_12"</definedName>
    <definedName name="Img_ML_8j3w6p4c" hidden="1">"IMG_18"</definedName>
    <definedName name="Img_ML_8k8u6t3j" hidden="1">"IMG_10"</definedName>
    <definedName name="Img_ML_8n6m2q6v" hidden="1">"IMG_11"</definedName>
    <definedName name="Img_ML_8r1k8t4y" hidden="1">"IMG_12"</definedName>
    <definedName name="Img_ML_8r9f4n4f" hidden="1">"IMG_11"</definedName>
    <definedName name="Img_ML_8s3q3c1i" hidden="1">"IMG_7"</definedName>
    <definedName name="Img_ML_8t3m5u6f" hidden="1">"IMG_10"</definedName>
    <definedName name="Img_ML_9c9p6w6g" hidden="1">"IMG_12"</definedName>
    <definedName name="Img_ML_9g2r1i7c" hidden="1">"IMG_6"</definedName>
    <definedName name="Img_ML_9h6p7r7t" hidden="1">"IMG_11"</definedName>
    <definedName name="Img_ML_9j3v5k8w" hidden="1">"IMG_12"</definedName>
    <definedName name="Img_ML_9j8u6t1w" hidden="1">"IMG_10"</definedName>
    <definedName name="Img_ML_9k2x3j3w" hidden="1">"IMG_18"</definedName>
    <definedName name="Img_ML_9n1s4m5f" hidden="1">"IMG_12"</definedName>
    <definedName name="Img_ML_9n4a3e6y" hidden="1">"IMG_12"</definedName>
    <definedName name="Img_ML_9u2c1d4e" hidden="1">"IMG_5"</definedName>
    <definedName name="Img_ML_9v6s2g1u" hidden="1">"IMG_5"</definedName>
    <definedName name="Img_MoreTables" hidden="1">"IMG_12"</definedName>
    <definedName name="Img_Print_Version" hidden="1">"IMG_4"</definedName>
    <definedName name="Img_RevDistChart" hidden="1">"IMG_50"</definedName>
    <definedName name="Img_Revenue_Growth_Chart1" hidden="1">"IMG_50"</definedName>
    <definedName name="Img_Revenue_Growth_Chart2" hidden="1">"IMG_50"</definedName>
    <definedName name="Img_RPM_PPP_ADJUSTED" hidden="1">"IMG_48"</definedName>
    <definedName name="Img_Scatter_Plot" hidden="1">"IMG_43"</definedName>
    <definedName name="Img_Scatter_Plot__2_" hidden="1">"IMG_50"</definedName>
    <definedName name="Img_SCATTERPLOT" hidden="1">"IMG_44"</definedName>
    <definedName name="Img_Symbian" hidden="1">"IMG_12"</definedName>
    <definedName name="Img_Voice_vs_Data" hidden="1">"IMG_50"</definedName>
    <definedName name="Img_Voice_vs_Data_2" hidden="1">"IMG_50"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QShowHideColumns" hidden="1">"iQShowAnnual"</definedName>
    <definedName name="jim" hidden="1">{"'Directory'!$A$72:$E$91"}</definedName>
    <definedName name="jim_1" hidden="1">{"'Directory'!$A$72:$E$91"}</definedName>
    <definedName name="LastListUpdate">0</definedName>
    <definedName name="limcount" hidden="1">1</definedName>
    <definedName name="M_PlaceofPath" hidden="1">"F:\CMOTZ\excel\ati\ATI_VDF.XLS"</definedName>
    <definedName name="newbel" hidden="1">{"'Directory'!$A$72:$E$91"}</definedName>
    <definedName name="newbel_1" hidden="1">{"'Directory'!$A$72:$E$91"}</definedName>
    <definedName name="newbls" hidden="1">{"'Directory'!$A$72:$E$91"}</definedName>
    <definedName name="newbls_1" hidden="1">{"'Directory'!$A$72:$E$91"}</definedName>
    <definedName name="newt" hidden="1">{"'Directory'!$A$72:$E$91"}</definedName>
    <definedName name="newt_1" hidden="1">{"'Directory'!$A$72:$E$91"}</definedName>
    <definedName name="newwcom" hidden="1">{"'Directory'!$A$72:$E$91"}</definedName>
    <definedName name="newwcom_1" hidden="1">{"'Directory'!$A$72:$E$91"}</definedName>
    <definedName name="_xlnm.Print_Area" localSheetId="1">'Analyst Summary'!$A$2:$AA$73</definedName>
    <definedName name="_xlnm.Print_Area" localSheetId="0">'Consensus comments'!$B$2:$L$100</definedName>
    <definedName name="R_Erg">"Diagramm 2"</definedName>
    <definedName name="R_ROCE">"Diagramm 3"</definedName>
    <definedName name="R_Ums">"Diagramm 1"</definedName>
    <definedName name="sencount" hidden="1">1</definedName>
    <definedName name="test10" hidden="1">{0,0,0,0;0,0,0,0;0,0,0,0;0,0,0,0;0,0,0,0;0,0,0,0;0,0,0,0;0,0,FALSE,0}</definedName>
    <definedName name="test10_1" hidden="1">{0,0,0,0;0,0,0,0;0,0,0,0;0,0,0,0;0,0,0,0;0,0,0,0;0,0,0,0;0,0,FALSE,0}</definedName>
    <definedName name="test13" hidden="1">{0,0,FALSE,0}</definedName>
    <definedName name="test13_1" hidden="1">{0,0,FALSE,0}</definedName>
    <definedName name="test16" hidden="1">{0,0,0,0;0,0,0,0;0,0,0,0}</definedName>
    <definedName name="test16_1" hidden="1">{0,0,0,0;0,0,0,0;0,0,0,0}</definedName>
    <definedName name="test19" hidden="1">{0,0,0,0;0,0,0,0;0,0,0,0;0,0,0,0;0,0,0,0;0,0,0,0;0,0,0,0}</definedName>
    <definedName name="test19_1" hidden="1">{0,0,0,0;0,0,0,0;0,0,0,0;0,0,0,0;0,0,0,0;0,0,0,0;0,0,0,0}</definedName>
    <definedName name="test22" hidden="1">{0,0,0,0;0,0,0,0;0,0,0,0;0,0,0,0;0,0,0,0;0,0,0,0}</definedName>
    <definedName name="test22_1" hidden="1">{0,0,0,0;0,0,0,0;0,0,0,0;0,0,0,0;0,0,0,0;0,0,0,0}</definedName>
    <definedName name="test25" hidden="1">{0,0,0,0;0,0,0,0;0,0,0,0}</definedName>
    <definedName name="test25_1" hidden="1">{0,0,0,0;0,0,0,0;0,0,0,0}</definedName>
    <definedName name="wrn.All._.Company._.Analyses." hidden="1">{"Methodology and Sourcing",#N/A,FALSE,"Methodology and Sourcing";"britishtelecom",#N/A,FALSE,"BT out";"CTC",#N/A,FALSE,"CTC out";"DT",#N/A,FALSE,"DT out";"FT",#N/A,FALSE,"FT out";"HKT",#N/A,FALSE,"HKT out";"KPN",#N/A,FALSE,"KPN out";"MATAV",#N/A,FALSE,"MATAV out";"PT Telkom",#N/A,FALSE,"PT Telkom out";"Tel Arg",#N/A,FALSE,"Tel Arg out";"Telef Arg",#N/A,FALSE,"TASA out";"Tel Asia",#N/A,FALSE,"Tel. Asia Out";"T de E",#N/A,FALSE,"T de E out";"Tel Malay",#N/A,FALSE,"Tel Malay out";"TELMEX",#N/A,FALSE,"Telmex out";"TNZ",#N/A,FALSE,"TNZ out";"Telkom SA",#N/A,FALSE,"Telkom SA out";"SPT",#N/A,FALSE,"SPT out";"USA",#N/A,FALSE,"USA out"}</definedName>
    <definedName name="wrn.All._.Company._.Analyses._1" hidden="1">{"Methodology and Sourcing",#N/A,FALSE,"Methodology and Sourcing";"britishtelecom",#N/A,FALSE,"BT out";"CTC",#N/A,FALSE,"CTC out";"DT",#N/A,FALSE,"DT out";"FT",#N/A,FALSE,"FT out";"HKT",#N/A,FALSE,"HKT out";"KPN",#N/A,FALSE,"KPN out";"MATAV",#N/A,FALSE,"MATAV out";"PT Telkom",#N/A,FALSE,"PT Telkom out";"Tel Arg",#N/A,FALSE,"Tel Arg out";"Telef Arg",#N/A,FALSE,"TASA out";"Tel Asia",#N/A,FALSE,"Tel. Asia Out";"T de E",#N/A,FALSE,"T de E out";"Tel Malay",#N/A,FALSE,"Tel Malay out";"TELMEX",#N/A,FALSE,"Telmex out";"TNZ",#N/A,FALSE,"TNZ out";"Telkom SA",#N/A,FALSE,"Telkom SA out";"SPT",#N/A,FALSE,"SPT out";"USA",#N/A,FALSE,"USA out"}</definedName>
    <definedName name="wrn.database." hidden="1">{"subs",#N/A,FALSE,"database ";"proportional",#N/A,FALSE,"database "}</definedName>
    <definedName name="wrn.database._1" hidden="1">{"subs",#N/A,FALSE,"database ";"proportional",#N/A,FALSE,"database 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_1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mployee._.Efficiency." hidden="1">{"Employee Efficiency",#N/A,FALSE,"Benchmarking"}</definedName>
    <definedName name="wrn.Employee._.Efficiency._1" hidden="1">{"Employee Efficiency",#N/A,FALSE,"Benchmarking"}</definedName>
    <definedName name="wrn.international." hidden="1">{"sweden",#N/A,FALSE,"Sweden";"germany",#N/A,FALSE,"Germany";"portugal",#N/A,FALSE,"Portugal";"belgium",#N/A,FALSE,"Belgium";"japan",#N/A,FALSE,"Japan ";"italy",#N/A,FALSE,"Italy";"spain",#N/A,FALSE,"Spain";"korea",#N/A,FALSE,"Korea"}</definedName>
    <definedName name="wrn.international._1" hidden="1">{"sweden",#N/A,FALSE,"Sweden";"germany",#N/A,FALSE,"Germany";"portugal",#N/A,FALSE,"Portugal";"belgium",#N/A,FALSE,"Belgium";"japan",#N/A,FALSE,"Japan ";"italy",#N/A,FALSE,"Italy";"spain",#N/A,FALSE,"Spain";"korea",#N/A,FALSE,"Korea"}</definedName>
    <definedName name="wrn.Line._.Efficiency." hidden="1">{"Line Efficiency",#N/A,FALSE,"Benchmarking"}</definedName>
    <definedName name="wrn.Line._.Efficiency._1" hidden="1">{"Line Efficiency",#N/A,FALSE,"Benchmarking"}</definedName>
    <definedName name="wrn.Matrix." hidden="1">{"Subscribers",#N/A,FALSE,"Subscribers";"Subs % Change Y-T-Y",#N/A,FALSE,"Subscribers";"Digital Subscribers",#N/A,FALSE,"Digital &amp; MOUs";"Digital Subs as % of Total",#N/A,FALSE,"Digital &amp; MOUs";"MOUs",#N/A,FALSE,"Digital &amp; MOUs";"Net Adds",#N/A,FALSE,"Subscribers"}</definedName>
    <definedName name="wrn.Matrix._1" hidden="1">{"Subscribers",#N/A,FALSE,"Subscribers";"Subs % Change Y-T-Y",#N/A,FALSE,"Subscribers";"Digital Subscribers",#N/A,FALSE,"Digital &amp; MOUs";"Digital Subs as % of Total",#N/A,FALSE,"Digital &amp; MOUs";"MOUs",#N/A,FALSE,"Digital &amp; MOUs";"Net Adds",#N/A,FALSE,"Subscribers"}</definedName>
    <definedName name="wrn.PrimeCo." hidden="1">{"print 1",#N/A,FALSE,"PrimeCo PCS";"print 2",#N/A,FALSE,"PrimeCo PCS";"valuation",#N/A,FALSE,"PrimeCo PCS"}</definedName>
    <definedName name="wrn.PrimeCo._1" hidden="1">{"print 1",#N/A,FALSE,"PrimeCo PCS";"print 2",#N/A,FALSE,"PrimeCo PCS";"valuation",#N/A,FALSE,"PrimeCo PCS"}</definedName>
    <definedName name="wrn.print._.pages." hidden="1">{#N/A,#N/A,FALSE,"Spain MKT";#N/A,#N/A,FALSE,"Assumptions";#N/A,#N/A,FALSE,"Adve";#N/A,#N/A,FALSE,"E-Commerce";#N/A,#N/A,FALSE,"Opex";#N/A,#N/A,FALSE,"P&amp;L";#N/A,#N/A,FALSE,"FCF &amp; DCF"}</definedName>
    <definedName name="wrn.print._.pages._1" hidden="1">{#N/A,#N/A,FALSE,"Spain MKT";#N/A,#N/A,FALSE,"Assumptions";#N/A,#N/A,FALSE,"Adve";#N/A,#N/A,FALSE,"E-Commerce";#N/A,#N/A,FALSE,"Opex";#N/A,#N/A,FALSE,"P&amp;L";#N/A,#N/A,FALSE,"FCF &amp; DCF"}</definedName>
    <definedName name="wrn.Tariff._.Analysis." hidden="1">{"Tarifica91",#N/A,FALSE,"Tariffs";"Tarifica92",#N/A,FALSE,"Tariffs";"Tarifica93",#N/A,FALSE,"Tariffs";"Tarifica94",#N/A,FALSE,"Tariffs";"Tarifica95",#N/A,FALSE,"Tariffs";"Tarifica96",#N/A,FALSE,"Tariffs"}</definedName>
    <definedName name="wrn.Tariff._.Analysis._1" hidden="1">{"Tarifica91",#N/A,FALSE,"Tariffs";"Tarifica92",#N/A,FALSE,"Tariffs";"Tarifica93",#N/A,FALSE,"Tariffs";"Tarifica94",#N/A,FALSE,"Tariffs";"Tarifica95",#N/A,FALSE,"Tariffs";"Tarifica96",#N/A,FALSE,"Tariffs"}</definedName>
    <definedName name="wrn.Tariff._.Comaprison." hidden="1">{"Tariff Comparison",#N/A,FALSE,"Benchmarking";"Tariff Comparison 2",#N/A,FALSE,"Benchmarking";"Tariff Comparison 3",#N/A,FALSE,"Benchmarking"}</definedName>
    <definedName name="wrn.Tariff._.Comaprison._1" hidden="1">{"Tariff Comparison",#N/A,FALSE,"Benchmarking";"Tariff Comparison 2",#N/A,FALSE,"Benchmarking";"Tariff Comparison 3",#N/A,FALSE,"Benchmarking"}</definedName>
  </definedNames>
  <calcPr calcId="145621" calcOnSave="0"/>
</workbook>
</file>

<file path=xl/calcChain.xml><?xml version="1.0" encoding="utf-8"?>
<calcChain xmlns="http://schemas.openxmlformats.org/spreadsheetml/2006/main">
  <c r="D65" i="23" l="1"/>
  <c r="D33" i="23" l="1"/>
  <c r="E54" i="23" l="1"/>
  <c r="E20" i="23"/>
  <c r="D54" i="23" l="1"/>
  <c r="D22" i="23"/>
  <c r="E22" i="23" l="1"/>
  <c r="H59" i="23" l="1"/>
  <c r="H60" i="23"/>
  <c r="C79" i="23" l="1"/>
  <c r="D79" i="23" s="1"/>
  <c r="C59" i="23"/>
  <c r="F59" i="23" s="1"/>
  <c r="C49" i="23"/>
  <c r="F49" i="23" s="1"/>
  <c r="H16" i="23"/>
  <c r="H28" i="23"/>
  <c r="H17" i="23"/>
  <c r="H27" i="23"/>
  <c r="G17" i="23"/>
  <c r="C17" i="23"/>
  <c r="F17" i="23" s="1"/>
  <c r="G28" i="23"/>
  <c r="G16" i="23"/>
  <c r="G27" i="23"/>
  <c r="I90" i="23"/>
  <c r="J90" i="23" s="1"/>
  <c r="F79" i="23"/>
  <c r="I89" i="23"/>
  <c r="F80" i="23"/>
  <c r="G80" i="23" s="1"/>
  <c r="F89" i="23"/>
  <c r="F90" i="23"/>
  <c r="G90" i="23" s="1"/>
  <c r="C89" i="23"/>
  <c r="D89" i="23" s="1"/>
  <c r="C80" i="23"/>
  <c r="D80" i="23" s="1"/>
  <c r="C90" i="23"/>
  <c r="D90" i="23" s="1"/>
  <c r="C60" i="23"/>
  <c r="F60" i="23" s="1"/>
  <c r="G59" i="23"/>
  <c r="G60" i="23"/>
  <c r="C48" i="23"/>
  <c r="F48" i="23" s="1"/>
  <c r="E80" i="23"/>
  <c r="E90" i="23"/>
  <c r="G49" i="23"/>
  <c r="E89" i="23"/>
  <c r="I79" i="23"/>
  <c r="E79" i="23"/>
  <c r="I80" i="23"/>
  <c r="H49" i="23"/>
  <c r="H48" i="23"/>
  <c r="H79" i="23" l="1"/>
  <c r="G79" i="23"/>
  <c r="C27" i="23"/>
  <c r="F27" i="23" s="1"/>
  <c r="C28" i="23"/>
  <c r="F28" i="23" s="1"/>
  <c r="C16" i="23"/>
  <c r="F16" i="23" s="1"/>
  <c r="K90" i="23"/>
  <c r="H90" i="23"/>
  <c r="H80" i="23"/>
  <c r="K79" i="23"/>
  <c r="J79" i="23"/>
  <c r="J80" i="23"/>
  <c r="K80" i="23"/>
  <c r="H89" i="23"/>
  <c r="G89" i="23"/>
  <c r="G48" i="23"/>
  <c r="J89" i="23"/>
  <c r="K89" i="23"/>
  <c r="I92" i="23" l="1"/>
  <c r="I96" i="23"/>
  <c r="I100" i="23"/>
  <c r="I91" i="23"/>
  <c r="I93" i="23"/>
  <c r="I81" i="23"/>
  <c r="I82" i="23"/>
  <c r="I83" i="23"/>
  <c r="I85" i="23"/>
  <c r="I88" i="23" l="1"/>
  <c r="I78" i="23"/>
  <c r="I94" i="23" l="1"/>
  <c r="I84" i="23"/>
  <c r="I98" i="23" l="1"/>
  <c r="E65" i="23"/>
  <c r="E33" i="23"/>
  <c r="E44" i="23" l="1"/>
  <c r="C23" i="23"/>
  <c r="F85" i="23"/>
  <c r="H35" i="23"/>
  <c r="B2" i="23"/>
  <c r="J44" i="23"/>
  <c r="I44" i="23"/>
  <c r="C44" i="23"/>
  <c r="H44" i="23" s="1"/>
  <c r="J12" i="23"/>
  <c r="I12" i="23"/>
  <c r="H12" i="23"/>
  <c r="F81" i="23" l="1"/>
  <c r="F82" i="23"/>
  <c r="G82" i="23" s="1"/>
  <c r="F93" i="23"/>
  <c r="G93" i="23" s="1"/>
  <c r="F88" i="23"/>
  <c r="F91" i="23"/>
  <c r="F92" i="23"/>
  <c r="G92" i="23" s="1"/>
  <c r="C91" i="23"/>
  <c r="C81" i="23"/>
  <c r="D81" i="23" s="1"/>
  <c r="C88" i="23"/>
  <c r="C93" i="23"/>
  <c r="C47" i="23"/>
  <c r="F47" i="23" s="1"/>
  <c r="F83" i="23"/>
  <c r="G35" i="23"/>
  <c r="C35" i="23"/>
  <c r="F35" i="23" s="1"/>
  <c r="G31" i="23"/>
  <c r="C31" i="23"/>
  <c r="F31" i="23" s="1"/>
  <c r="G18" i="23"/>
  <c r="G19" i="23"/>
  <c r="G26" i="23"/>
  <c r="G29" i="23"/>
  <c r="G30" i="23"/>
  <c r="F96" i="23"/>
  <c r="G96" i="23" s="1"/>
  <c r="F100" i="23"/>
  <c r="G100" i="23" s="1"/>
  <c r="C82" i="23"/>
  <c r="D82" i="23" s="1"/>
  <c r="C92" i="23"/>
  <c r="D92" i="23" s="1"/>
  <c r="C96" i="23"/>
  <c r="D96" i="23" s="1"/>
  <c r="C83" i="23"/>
  <c r="D83" i="23" s="1"/>
  <c r="C100" i="23"/>
  <c r="D100" i="23" s="1"/>
  <c r="C85" i="23"/>
  <c r="C71" i="23"/>
  <c r="F71" i="23" s="1"/>
  <c r="J88" i="23"/>
  <c r="H31" i="23"/>
  <c r="H63" i="23"/>
  <c r="H67" i="23"/>
  <c r="G51" i="23"/>
  <c r="C51" i="23"/>
  <c r="F51" i="23" s="1"/>
  <c r="G62" i="23"/>
  <c r="C62" i="23"/>
  <c r="F62" i="23" s="1"/>
  <c r="H51" i="23"/>
  <c r="H58" i="23"/>
  <c r="G63" i="23"/>
  <c r="C63" i="23"/>
  <c r="F63" i="23" s="1"/>
  <c r="H50" i="23"/>
  <c r="H47" i="23"/>
  <c r="H62" i="23"/>
  <c r="H71" i="23"/>
  <c r="C50" i="23"/>
  <c r="F50" i="23" s="1"/>
  <c r="J92" i="23"/>
  <c r="J81" i="23"/>
  <c r="J93" i="23"/>
  <c r="G71" i="23"/>
  <c r="G67" i="23"/>
  <c r="H20" i="23"/>
  <c r="H26" i="23"/>
  <c r="H30" i="23"/>
  <c r="H18" i="23"/>
  <c r="H29" i="23"/>
  <c r="H15" i="23"/>
  <c r="H19" i="23"/>
  <c r="J96" i="23"/>
  <c r="J91" i="23"/>
  <c r="E81" i="23"/>
  <c r="C67" i="23"/>
  <c r="F67" i="23" s="1"/>
  <c r="J78" i="23"/>
  <c r="E82" i="23"/>
  <c r="J83" i="23"/>
  <c r="E93" i="23"/>
  <c r="E96" i="23"/>
  <c r="E92" i="23"/>
  <c r="E100" i="23"/>
  <c r="C30" i="23" l="1"/>
  <c r="F30" i="23" s="1"/>
  <c r="C55" i="23"/>
  <c r="C19" i="23"/>
  <c r="F19" i="23" s="1"/>
  <c r="J33" i="23"/>
  <c r="I33" i="23"/>
  <c r="F84" i="23"/>
  <c r="C78" i="23"/>
  <c r="D78" i="23" s="1"/>
  <c r="C58" i="23"/>
  <c r="F58" i="23" s="1"/>
  <c r="G15" i="23"/>
  <c r="C15" i="23"/>
  <c r="F15" i="23" s="1"/>
  <c r="C29" i="23"/>
  <c r="F29" i="23" s="1"/>
  <c r="C26" i="23"/>
  <c r="F26" i="23" s="1"/>
  <c r="I22" i="23"/>
  <c r="H22" i="23"/>
  <c r="K100" i="23"/>
  <c r="F78" i="23"/>
  <c r="J22" i="23"/>
  <c r="H54" i="23"/>
  <c r="H33" i="23"/>
  <c r="G50" i="23"/>
  <c r="G47" i="23"/>
  <c r="H52" i="23"/>
  <c r="C18" i="23"/>
  <c r="F18" i="23" s="1"/>
  <c r="H69" i="23"/>
  <c r="K92" i="23"/>
  <c r="E78" i="23"/>
  <c r="J84" i="23"/>
  <c r="D88" i="23"/>
  <c r="G58" i="23"/>
  <c r="H82" i="23"/>
  <c r="H100" i="23"/>
  <c r="J100" i="23"/>
  <c r="K91" i="23"/>
  <c r="K93" i="23"/>
  <c r="K96" i="23"/>
  <c r="E88" i="23"/>
  <c r="H96" i="23"/>
  <c r="H92" i="23"/>
  <c r="K81" i="23"/>
  <c r="G81" i="23"/>
  <c r="H81" i="23"/>
  <c r="J82" i="23"/>
  <c r="K82" i="23"/>
  <c r="H83" i="23"/>
  <c r="G83" i="23"/>
  <c r="K83" i="23"/>
  <c r="H93" i="23"/>
  <c r="D93" i="23"/>
  <c r="K88" i="23"/>
  <c r="G88" i="23"/>
  <c r="G91" i="23"/>
  <c r="H78" i="23" l="1"/>
  <c r="F94" i="23"/>
  <c r="C94" i="23"/>
  <c r="G33" i="23"/>
  <c r="G78" i="23"/>
  <c r="C84" i="23"/>
  <c r="G22" i="23"/>
  <c r="C54" i="23"/>
  <c r="H88" i="23"/>
  <c r="G84" i="23"/>
  <c r="J94" i="23"/>
  <c r="K78" i="23"/>
  <c r="C22" i="23" l="1"/>
  <c r="F22" i="23" s="1"/>
  <c r="C33" i="23"/>
  <c r="F33" i="23" s="1"/>
  <c r="F98" i="23"/>
  <c r="J98" i="23"/>
  <c r="E84" i="23"/>
  <c r="G54" i="23"/>
  <c r="K84" i="23"/>
  <c r="C52" i="23"/>
  <c r="G52" i="23" s="1"/>
  <c r="D84" i="23"/>
  <c r="H84" i="23"/>
  <c r="G94" i="23"/>
  <c r="K94" i="23"/>
  <c r="C20" i="23" l="1"/>
  <c r="F20" i="23" s="1"/>
  <c r="C98" i="23"/>
  <c r="E83" i="23"/>
  <c r="G20" i="23" l="1"/>
  <c r="G98" i="23"/>
  <c r="K98" i="23"/>
  <c r="H61" i="23" l="1"/>
  <c r="G61" i="23"/>
  <c r="C61" i="23"/>
  <c r="F61" i="23" s="1"/>
  <c r="H91" i="23"/>
  <c r="E91" i="23"/>
  <c r="H65" i="23" l="1"/>
  <c r="D91" i="23"/>
  <c r="G65" i="23" l="1"/>
  <c r="C65" i="23"/>
  <c r="F65" i="23" s="1"/>
  <c r="E94" i="23" l="1"/>
  <c r="H94" i="23"/>
  <c r="D94" i="23"/>
  <c r="C69" i="23" l="1"/>
  <c r="F69" i="23" s="1"/>
  <c r="H98" i="23"/>
  <c r="E98" i="23" l="1"/>
  <c r="G69" i="23"/>
  <c r="D98" i="23"/>
  <c r="F54" i="23" l="1"/>
  <c r="F52" i="23"/>
  <c r="H39" i="23" l="1"/>
  <c r="H37" i="23"/>
  <c r="G39" i="23" l="1"/>
  <c r="C39" i="23"/>
  <c r="F39" i="23" s="1"/>
  <c r="G37" i="23" l="1"/>
  <c r="C37" i="23"/>
  <c r="F37" i="23" s="1"/>
</calcChain>
</file>

<file path=xl/sharedStrings.xml><?xml version="1.0" encoding="utf-8"?>
<sst xmlns="http://schemas.openxmlformats.org/spreadsheetml/2006/main" count="190" uniqueCount="83">
  <si>
    <t>£m unless stated</t>
  </si>
  <si>
    <t>Q2</t>
  </si>
  <si>
    <t>Full Year</t>
  </si>
  <si>
    <t>Consensus</t>
  </si>
  <si>
    <t>BT Wholesale</t>
  </si>
  <si>
    <t>Other</t>
  </si>
  <si>
    <t>Eliminations</t>
  </si>
  <si>
    <t>Tax rate</t>
  </si>
  <si>
    <t>High</t>
  </si>
  <si>
    <t>Low</t>
  </si>
  <si>
    <t>Revenue</t>
  </si>
  <si>
    <t>BT Global Services</t>
  </si>
  <si>
    <t>Tax on specific items</t>
  </si>
  <si>
    <t>Openreach</t>
  </si>
  <si>
    <t>Interest</t>
  </si>
  <si>
    <t>Capital expenditure</t>
  </si>
  <si>
    <t>Change in working capital</t>
  </si>
  <si>
    <t>Net debt</t>
  </si>
  <si>
    <t>Net interest on pensions</t>
  </si>
  <si>
    <t>Gross pension deficit payment</t>
  </si>
  <si>
    <t>Depreciation and amortisation</t>
  </si>
  <si>
    <t>Total</t>
  </si>
  <si>
    <t>Adjusted EBITDA</t>
  </si>
  <si>
    <t>Tax - excluding specific items</t>
  </si>
  <si>
    <t>Net income</t>
  </si>
  <si>
    <t>Reported free cash flow</t>
  </si>
  <si>
    <t>Latest outlook</t>
  </si>
  <si>
    <t>Cons vs prior year</t>
  </si>
  <si>
    <t>U/L ex Transit</t>
  </si>
  <si>
    <t>Cash tax benefit of pension deficit payments</t>
  </si>
  <si>
    <t>£m</t>
  </si>
  <si>
    <t>Other &amp; Eliminations</t>
  </si>
  <si>
    <t>Total Revenue</t>
  </si>
  <si>
    <t>Total EBITDA</t>
  </si>
  <si>
    <t>Dividend</t>
  </si>
  <si>
    <t>2.3 Outer years</t>
  </si>
  <si>
    <t>Median</t>
  </si>
  <si>
    <t>Cons vs Pre-consensus</t>
  </si>
  <si>
    <t>Comments</t>
  </si>
  <si>
    <t>Mean</t>
  </si>
  <si>
    <r>
      <t>Revenue</t>
    </r>
    <r>
      <rPr>
        <b/>
        <vertAlign val="superscript"/>
        <sz val="12"/>
        <rFont val="Arial"/>
        <family val="2"/>
      </rPr>
      <t>1</t>
    </r>
  </si>
  <si>
    <r>
      <t>EBITDA</t>
    </r>
    <r>
      <rPr>
        <b/>
        <vertAlign val="superscript"/>
        <sz val="12"/>
        <rFont val="Arial"/>
        <family val="2"/>
      </rPr>
      <t>1</t>
    </r>
  </si>
  <si>
    <r>
      <t>Operating profit</t>
    </r>
    <r>
      <rPr>
        <b/>
        <vertAlign val="superscript"/>
        <sz val="12"/>
        <rFont val="Arial"/>
        <family val="2"/>
      </rPr>
      <t>1</t>
    </r>
  </si>
  <si>
    <r>
      <t>Profit before tax</t>
    </r>
    <r>
      <rPr>
        <b/>
        <vertAlign val="superscript"/>
        <sz val="12"/>
        <rFont val="Arial"/>
        <family val="2"/>
      </rPr>
      <t>1</t>
    </r>
  </si>
  <si>
    <r>
      <t>Reported profit before tax</t>
    </r>
    <r>
      <rPr>
        <b/>
        <vertAlign val="superscript"/>
        <sz val="12"/>
        <rFont val="Arial"/>
        <family val="2"/>
      </rPr>
      <t>1</t>
    </r>
  </si>
  <si>
    <r>
      <t>EPS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(p)</t>
    </r>
  </si>
  <si>
    <t>Reported EPS (p)</t>
  </si>
  <si>
    <t>Average number of shares in issue (m)</t>
  </si>
  <si>
    <t>Dividend per share (p)</t>
  </si>
  <si>
    <r>
      <t>EBITDA</t>
    </r>
    <r>
      <rPr>
        <vertAlign val="superscript"/>
        <sz val="12"/>
        <rFont val="Arial"/>
        <family val="2"/>
      </rPr>
      <t>1</t>
    </r>
  </si>
  <si>
    <t>Tax (excluding cash tax benefit of pension deficit payment)</t>
  </si>
  <si>
    <r>
      <t>Free cash flow</t>
    </r>
    <r>
      <rPr>
        <b/>
        <vertAlign val="superscript"/>
        <sz val="12"/>
        <rFont val="Arial"/>
        <family val="2"/>
      </rPr>
      <t>1</t>
    </r>
  </si>
  <si>
    <t>Specific items</t>
  </si>
  <si>
    <t>Group free cash flow</t>
  </si>
  <si>
    <t>Share of post tax profits/losses of associates &amp; joint ventures</t>
  </si>
  <si>
    <t>Total specific items: net gains (losses)</t>
  </si>
  <si>
    <t>Net finance expense</t>
  </si>
  <si>
    <t>Memo: Minorities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</si>
  <si>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before specific items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</si>
  <si>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before specific items, pension deficit payments and the cash tax benefit of pension deficit payments</t>
    </r>
  </si>
  <si>
    <t>2      Summary of consensus by period/year</t>
  </si>
  <si>
    <r>
      <t>1</t>
    </r>
    <r>
      <rPr>
        <b/>
        <sz val="10"/>
        <rFont val="Times New Roman"/>
        <family val="1"/>
      </rPr>
      <t xml:space="preserve">      </t>
    </r>
    <r>
      <rPr>
        <b/>
        <sz val="10"/>
        <rFont val="Arial"/>
        <family val="2"/>
      </rPr>
      <t>Introduction</t>
    </r>
  </si>
  <si>
    <t>Normalised
free cash flow</t>
  </si>
  <si>
    <t>Change in U/L ex transit (%)</t>
  </si>
  <si>
    <r>
      <t>Normalised free cash flow</t>
    </r>
    <r>
      <rPr>
        <b/>
        <vertAlign val="superscript"/>
        <sz val="12"/>
        <rFont val="Arial"/>
        <family val="2"/>
      </rPr>
      <t>2</t>
    </r>
  </si>
  <si>
    <t>2014/15</t>
  </si>
  <si>
    <t>2015/16</t>
  </si>
  <si>
    <t>2016/17</t>
  </si>
  <si>
    <t>FY 2015/16 consensus</t>
  </si>
  <si>
    <t>FY 2016/17 consensus</t>
  </si>
  <si>
    <t>Free cash flow (post pension deficit payments)</t>
  </si>
  <si>
    <t>(Contingency) / Task</t>
  </si>
  <si>
    <t>2017/18</t>
  </si>
  <si>
    <t>BT Business</t>
  </si>
  <si>
    <t>BT Consumer</t>
  </si>
  <si>
    <t>2.2 FY 2014/15</t>
  </si>
  <si>
    <t>FY 2017/18 consensus</t>
  </si>
  <si>
    <t>Pre Q2 2014/15</t>
  </si>
  <si>
    <t>Pre Q2 Pre-consensus</t>
  </si>
  <si>
    <t>Pre Q2 consensus</t>
  </si>
  <si>
    <t>2.1 Q2 2014/15</t>
  </si>
  <si>
    <r>
      <t>This note summarises the pre Q2 2014/15 consensus comprising</t>
    </r>
    <r>
      <rPr>
        <sz val="10"/>
        <rFont val="Arial"/>
        <family val="2"/>
      </rPr>
      <t xml:space="preserve"> 11</t>
    </r>
    <r>
      <rPr>
        <sz val="10"/>
        <color theme="1"/>
        <rFont val="Arial"/>
        <family val="2"/>
      </rPr>
      <t xml:space="preserve"> analysts’ models. The key figures are outlined below. We have compared Q2 and full year 2014/15 to pre-consensus and to the latest outlook as provided by Group Finance. This is the P4 Outlook for Q2 Revenue, EBITDA &amp; FCF, all other forecasts are BRF</t>
    </r>
  </si>
  <si>
    <t xml:space="preserve">   BT Pre Q2 2014/15 Consensus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</si>
</sst>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5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;[Red]\(#,##0\)\ "/>
    <numFmt numFmtId="165" formatCode="0.0%"/>
    <numFmt numFmtId="166" formatCode="#,##0.0\ ;[Red]\(#,##0.0\)\ "/>
    <numFmt numFmtId="167" formatCode="0.0"/>
    <numFmt numFmtId="168" formatCode="_-* #,##0_-;\-* #,##0_-;_-* &quot;-&quot;??_-;_-@_-"/>
    <numFmt numFmtId="169" formatCode="&quot;Yes&quot;;&quot;Yes&quot;;&quot;No&quot;"/>
    <numFmt numFmtId="170" formatCode="0.000"/>
    <numFmt numFmtId="171" formatCode="0%;[Red]\-0%"/>
    <numFmt numFmtId="172" formatCode="#,##0.0_);\(#,##0.0\)"/>
    <numFmt numFmtId="173" formatCode="General_)"/>
    <numFmt numFmtId="174" formatCode="_-* #,##0_-;\(#,##0\)_-;_-* &quot;-&quot;_-;_-@_-"/>
    <numFmt numFmtId="175" formatCode="\+#,##0.0;\-#,##0.0;"/>
    <numFmt numFmtId="176" formatCode="_-* #,##0_-;_-* #,##0_-;"/>
    <numFmt numFmtId="177" formatCode="#,###,&quot;,000&quot;;\(#,###,&quot;,000&quot;\);\-"/>
    <numFmt numFmtId="178" formatCode="#,###,##0;\(#,###,##0\);\-"/>
    <numFmt numFmtId="179" formatCode="0.00%;\(0.00%\);\-"/>
    <numFmt numFmtId="180" formatCode="0.000_)"/>
    <numFmt numFmtId="181" formatCode="0.0\x"/>
    <numFmt numFmtId="182" formatCode="_ * #,##0_ ;_ * \-#,##0_ ;_ * &quot;-&quot;_ ;_ @_ "/>
    <numFmt numFmtId="183" formatCode="_ * #,##0.00_ ;_ * \-#,##0.00_ ;_ * &quot;-&quot;??_ ;_ @_ "/>
    <numFmt numFmtId="184" formatCode="_ &quot;\&quot;* #,##0_ ;_ &quot;\&quot;* \-#,##0_ ;_ &quot;\&quot;* &quot;-&quot;_ ;_ @_ "/>
    <numFmt numFmtId="185" formatCode="_ &quot;\&quot;* #,##0.00_ ;_ &quot;\&quot;* \-#,##0.00_ ;_ &quot;\&quot;* &quot;-&quot;??_ ;_ @_ 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-* #,##0.0_-;\-* #,##0.0_-;_-* &quot;-&quot;?_-;_-@_-"/>
    <numFmt numFmtId="189" formatCode="_(* #,##0.0_);_(* \(#,##0.0\);_(* &quot;-&quot;?_);_(@_)"/>
    <numFmt numFmtId="190" formatCode="yyyy"/>
    <numFmt numFmtId="191" formatCode="_-#,##0&quot; months&quot;"/>
    <numFmt numFmtId="192" formatCode="_-#,##0&quot;MW&quot;"/>
    <numFmt numFmtId="193" formatCode="_-#,##0&quot; years&quot;"/>
    <numFmt numFmtId="194" formatCode="_-#,##0&quot;MWth&quot;"/>
    <numFmt numFmtId="195" formatCode="_-#,##0&quot; hours&quot;"/>
    <numFmt numFmtId="196" formatCode="_-#,##0&quot; t&quot;"/>
    <numFmt numFmtId="197" formatCode="_-#,##0.0&quot; max&quot;"/>
    <numFmt numFmtId="198" formatCode="#,##0\ ;[Black]\(#,##0\);&quot;- &quot;"/>
    <numFmt numFmtId="199" formatCode="#,##0.0\ ;[Black]\(#,##0.0\);&quot;- &quot;"/>
    <numFmt numFmtId="200" formatCode="#,##0;\(#,##0\)"/>
    <numFmt numFmtId="201" formatCode="_(* #,##0_);_(* \(#,##0\);_(* &quot;-&quot;_);_(@_)"/>
    <numFmt numFmtId="202" formatCode="_(* #,##0.00_);_(* \(#,##0.00\);_(* &quot;-&quot;??_);_(@_)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0.0%;\(0.0%\)"/>
    <numFmt numFmtId="208" formatCode="#,##0.0;\(#,##0.0\)"/>
    <numFmt numFmtId="209" formatCode="#,##0.00;\(#,##0.00\)"/>
    <numFmt numFmtId="210" formatCode="0.0&quot;x&quot;"/>
    <numFmt numFmtId="211" formatCode="#,##0.0"/>
    <numFmt numFmtId="212" formatCode="0.00_);\(0.00\)"/>
    <numFmt numFmtId="213" formatCode="#,##0.000"/>
    <numFmt numFmtId="214" formatCode="#,##0.0,;\(#,##0.0,\)"/>
    <numFmt numFmtId="215" formatCode="#,##0.000;\(#,##0.000\)"/>
    <numFmt numFmtId="216" formatCode="0.00%;\(0.00%\)"/>
    <numFmt numFmtId="217" formatCode="&quot;2Q&quot;00"/>
    <numFmt numFmtId="218" formatCode="#,##0;&quot;£&quot;#,##0"/>
    <numFmt numFmtId="219" formatCode="0.0000"/>
    <numFmt numFmtId="220" formatCode="#,##0.00;[Red]\(#,##0.00\)"/>
    <numFmt numFmtId="221" formatCode="#,##0,\ ;\(#,##0,\)"/>
    <numFmt numFmtId="222" formatCode="#,##0.0;[Red]\-#,##0.0"/>
    <numFmt numFmtId="223" formatCode="#,##0.0,,\ ;\(#,##0.0,,\)"/>
    <numFmt numFmtId="224" formatCode="#,##0\p;\(#,##0\p\)"/>
    <numFmt numFmtId="225" formatCode="0.000%"/>
    <numFmt numFmtId="226" formatCode="#,##0;[Red]\(#,##0\)"/>
    <numFmt numFmtId="227" formatCode="0.0_);\(0.0\)"/>
    <numFmt numFmtId="228" formatCode="0_);\(0\)"/>
    <numFmt numFmtId="229" formatCode="#,##0_%_);\(#,##0\)_%;#,##0_%_);@_%_)"/>
    <numFmt numFmtId="230" formatCode="#,##0_%_);\(#,##0\)_%;**;@_%_)"/>
    <numFmt numFmtId="231" formatCode="#,##0.00_%_);\(#,##0.00\)_%;#,##0.00_%_);@_%_)"/>
    <numFmt numFmtId="232" formatCode="&quot;$&quot;#,##0_%_);\(&quot;$&quot;#,##0\)_%;&quot;$&quot;#,##0_%_);@_%_)"/>
    <numFmt numFmtId="233" formatCode="&quot;$&quot;#,##0.00_%_);\(&quot;$&quot;#,##0.00\)_%;&quot;$&quot;#,##0.00_%_);@_%_)"/>
    <numFmt numFmtId="234" formatCode="m/d/yy_%_)"/>
    <numFmt numFmtId="235" formatCode="0_%_);\(0\)_%;0_%_);@_%_)"/>
    <numFmt numFmtId="236" formatCode="0.0\%_);\(0.0\%\);0.0\%_);@_%_)"/>
    <numFmt numFmtId="237" formatCode="0.0\x_)_);&quot;NM&quot;_x_)_);0.0\x_)_);@_%_)"/>
    <numFmt numFmtId="238" formatCode="#,##0.0_x_)_);&quot;NM&quot;_x_)_);#,##0.0_x_)_);@_x_)_)"/>
    <numFmt numFmtId="239" formatCode="_(* #,##0_);_(* \(#,##0\);_(* &quot;-&quot;??_);_(@_)"/>
    <numFmt numFmtId="240" formatCode="0.00_)"/>
    <numFmt numFmtId="241" formatCode="0_)"/>
    <numFmt numFmtId="242" formatCode="0.0_)"/>
    <numFmt numFmtId="243" formatCode="#,##0\ \ "/>
    <numFmt numFmtId="244" formatCode="0.0%\ \ "/>
    <numFmt numFmtId="245" formatCode="&quot;$&quot;#,##0.0_);\(&quot;$&quot;#,##0.0\)"/>
    <numFmt numFmtId="246" formatCode="#,##0.00\x_);\(#,##0.00\x\);\-_)"/>
    <numFmt numFmtId="247" formatCode="#,##0.00%_);\(#,##0.00%\);\-_)"/>
    <numFmt numFmtId="248" formatCode="\€#,##0.0_);\(\€#,##0.0\)"/>
    <numFmt numFmtId="249" formatCode="\£#,##0.0_);\(\£#,##0.0\)"/>
    <numFmt numFmtId="250" formatCode="\¥#,##0.0_);\(\¥#,##0.0\)"/>
    <numFmt numFmtId="251" formatCode="#,##0%_);\(#,##0%\)"/>
    <numFmt numFmtId="252" formatCode="#,##0\x_);\(#,##0\x\)"/>
    <numFmt numFmtId="253" formatCode="0.000_);\(0.000\)"/>
    <numFmt numFmtId="254" formatCode="0.0000000000"/>
    <numFmt numFmtId="255" formatCode="_(* #,##0.00000_);_(* \(#,##0.00000\);_(* &quot;-&quot;??_);_(@_)"/>
    <numFmt numFmtId="256" formatCode="yy"/>
    <numFmt numFmtId="257" formatCode="mmm\ d\,\ yyyy\ "/>
    <numFmt numFmtId="258" formatCode="#,##0.0\ ;\(#,##0.0\)"/>
    <numFmt numFmtId="259" formatCode="#,##0.0;\-#,##0.0"/>
    <numFmt numFmtId="260" formatCode="###0;\-###0"/>
    <numFmt numFmtId="261" formatCode="#,##0.0\x"/>
    <numFmt numFmtId="262" formatCode="###0"/>
    <numFmt numFmtId="263" formatCode="#,##0\ ;\(#,##0\)"/>
    <numFmt numFmtId="264" formatCode="#,##0\ ;\(#,##0\)\ ;\ "/>
    <numFmt numFmtId="265" formatCode="#,##0.00\ ;\(#,##0.00\)\ ;\ "/>
    <numFmt numFmtId="266" formatCode="#,##0,;\(#,##0\)\,"/>
    <numFmt numFmtId="267" formatCode="0.0%;\(0.0\)%"/>
    <numFmt numFmtId="268" formatCode="0.0%;\(#.#%\)"/>
    <numFmt numFmtId="269" formatCode="mm/dd/yy"/>
    <numFmt numFmtId="270" formatCode="dd\-mm\-yy"/>
    <numFmt numFmtId="271" formatCode="#\ ##0.00"/>
    <numFmt numFmtId="272" formatCode="0&quot;%&quot;"/>
    <numFmt numFmtId="273" formatCode="0.0_)\%;\(0.0\)\%;0.0_)\%;@_)_%"/>
    <numFmt numFmtId="274" formatCode="#,##0.0_)_%;\(#,##0.0\)_%;0.0_)_%;@_)_%"/>
    <numFmt numFmtId="275" formatCode="#,##0.0_);\(#,##0.0\);#,##0.0_);@_)"/>
    <numFmt numFmtId="276" formatCode="&quot;$&quot;_(#,##0.00_);&quot;$&quot;\(#,##0.00\);&quot;$&quot;_(0.00_);@_)"/>
    <numFmt numFmtId="277" formatCode="#,##0.00_);\(#,##0.00\);0.00_);@_)"/>
    <numFmt numFmtId="278" formatCode="\€_(#,##0.00_);\€\(#,##0.00\);\€_(0.00_);@_)"/>
    <numFmt numFmtId="279" formatCode="#,##0_)\x;\(#,##0\)\x;0_)\x;@_)_x"/>
    <numFmt numFmtId="280" formatCode="#,##0.0_);[Red]\(#,##0.0\)"/>
    <numFmt numFmtId="281" formatCode="#,##0_)_x;\(#,##0\)_x;0_)_x;@_)_x"/>
    <numFmt numFmtId="282" formatCode="&quot;$&quot;#,##0.0_);[Red]\(&quot;$&quot;#,##0.0\)"/>
    <numFmt numFmtId="283" formatCode="#,##0.000_);\(#,##0.000\)"/>
    <numFmt numFmtId="284" formatCode="\€#,##0_);\(\€#,##0\)"/>
    <numFmt numFmtId="285" formatCode="_ &quot;S/&quot;* #,##0_ ;_ &quot;S/&quot;* \-#,##0_ ;_ &quot;S/&quot;* &quot;-&quot;_ ;_ @_ "/>
    <numFmt numFmtId="286" formatCode="_ &quot;S/&quot;* #,##0.00_ ;_ &quot;S/&quot;* \-#,##0.00_ ;_ &quot;S/&quot;* &quot;-&quot;??_ ;_ @_ "/>
    <numFmt numFmtId="287" formatCode="_-* #,##0.0_-;\-* #,##0.0_-;_-* &quot;-&quot;??_-;_-@_-"/>
    <numFmt numFmtId="288" formatCode="0.0000%"/>
    <numFmt numFmtId="289" formatCode="0.000000000000000000%"/>
    <numFmt numFmtId="290" formatCode="0.00000000000000000%"/>
    <numFmt numFmtId="291" formatCode="0.0000000000000000000000%"/>
    <numFmt numFmtId="292" formatCode="0.000000000000000000000000000000%"/>
    <numFmt numFmtId="293" formatCode="0.000000000000000000000000000000000%"/>
    <numFmt numFmtId="294" formatCode="\$#,##0"/>
    <numFmt numFmtId="295" formatCode="yyyy\A"/>
    <numFmt numFmtId="296" formatCode="0.00\p"/>
    <numFmt numFmtId="297" formatCode="0.0%_);\(0.0%\)"/>
    <numFmt numFmtId="298" formatCode="&quot;$&quot;_(#,##0.00_);&quot;$&quot;\(#,##0.00\)"/>
    <numFmt numFmtId="299" formatCode="#,##0.0_)\x;\(#,##0.0\)\x"/>
    <numFmt numFmtId="300" formatCode="#,##0.0_)_x;\(#,##0.0\)_x"/>
    <numFmt numFmtId="301" formatCode="0.0_)\%;\(0.0\)\%"/>
    <numFmt numFmtId="302" formatCode="#,##0.0_)_%;\(#,##0.0\)_%"/>
    <numFmt numFmtId="303" formatCode="#,##0.00\ &quot;Kč&quot;;[Red]\-#,##0.00\ &quot;Kč&quot;"/>
    <numFmt numFmtId="304" formatCode="#,##0.000_);[Red]\(#,##0.000\)"/>
    <numFmt numFmtId="305" formatCode="0.0%_);\(0.0%\)_)"/>
    <numFmt numFmtId="306" formatCode="&quot;$&quot;#,##0.00000000000000000000000000_);[Red]\(&quot;$&quot;#,##0.00000000000000000000000000\)"/>
    <numFmt numFmtId="307" formatCode="&quot;$&quot;#,##0.00&quot;A&quot;;[Red]\(&quot;$&quot;#,##0.00\)&quot;A&quot;"/>
    <numFmt numFmtId="308" formatCode="&quot;$&quot;#,##0.00&quot;E&quot;;[Red]\(&quot;$&quot;#,##0.00\)&quot;E&quot;"/>
    <numFmt numFmtId="309" formatCode="#\ ##0.0"/>
    <numFmt numFmtId="310" formatCode="0.0%_);[Red]\(0.0%\)"/>
    <numFmt numFmtId="311" formatCode="_-* #,##0.00\ _K_č_-;\-* #,##0.00\ _K_č_-;_-* &quot;-&quot;??\ _K_č_-;_-@_-"/>
    <numFmt numFmtId="312" formatCode="#.0"/>
    <numFmt numFmtId="313" formatCode="#,##0.00_)\ \x;\(#,##0.00\)\ \x"/>
    <numFmt numFmtId="314" formatCode="#,##0.0\x_);[Red]\(#,##0.0\x\)"/>
    <numFmt numFmtId="315" formatCode="0.00%_);\(0.00%\)"/>
    <numFmt numFmtId="316" formatCode="0.00%_);[Red]\(0.00%\)"/>
    <numFmt numFmtId="317" formatCode="&quot;C&quot;&quot;$&quot;#,##0.00_);[Red]\(&quot;C&quot;&quot;$&quot;#,##0.00\)"/>
    <numFmt numFmtId="318" formatCode="&quot;$&quot;#,##0;[Red]\-&quot;$&quot;#,##0"/>
    <numFmt numFmtId="319" formatCode="&quot;$&quot;#,##0.00;[Red]\-&quot;$&quot;#,##0.00"/>
    <numFmt numFmtId="320" formatCode="&quot;$&quot;#,##0.00;\-&quot;$&quot;#,##0.00"/>
    <numFmt numFmtId="321" formatCode="d\.mmm\.yy"/>
    <numFmt numFmtId="322" formatCode="d\.mmm"/>
    <numFmt numFmtId="323" formatCode="&quot;kr&quot;\ #,##0_);[Red]\(&quot;kr&quot;\ #,##0\)"/>
    <numFmt numFmtId="324" formatCode="#,##0.00\ ;\(#,##0.00\)"/>
    <numFmt numFmtId="325" formatCode="#,##0.00000000;\(#,##0.00000000\)"/>
    <numFmt numFmtId="326" formatCode="0.0000000"/>
    <numFmt numFmtId="327" formatCode="ddd* yyyy\-mm\-dd"/>
    <numFmt numFmtId="328" formatCode="&quot;Re-Nr. 2001-&quot;00\ 00\ 00"/>
    <numFmt numFmtId="329" formatCode="0%\);[Red]\(0%"/>
    <numFmt numFmtId="330" formatCode="_-* #,##0.00\ [$€]_-;\-* #,##0.00\ [$€]_-;_-* &quot;-&quot;??\ [$€]_-;_-@_-"/>
    <numFmt numFmtId="331" formatCode="_-* #,##0\ _F_-;\-* #,##0\ _F_-;_-* &quot;-&quot;\ _F_-;_-@_-"/>
    <numFmt numFmtId="332" formatCode="_-* #,##0.00\ &quot;F&quot;_-;\-* #,##0.00\ &quot;F&quot;_-;_-* &quot;-&quot;??\ &quot;F&quot;_-;_-@_-"/>
    <numFmt numFmtId="333" formatCode="#,##0\ \ \ "/>
    <numFmt numFmtId="334" formatCode="#,##0;\-#,##0;\-"/>
    <numFmt numFmtId="335" formatCode="#,##0_ ;\(#,##0\);\-\ "/>
    <numFmt numFmtId="336" formatCode="_ * #,##0.00_)&quot;L&quot;_ ;_ * \(#,##0.00\)&quot;L&quot;_ ;_ * &quot;-&quot;??_)&quot;L&quot;_ ;_ @_ "/>
    <numFmt numFmtId="337" formatCode="#,##0_ ;[Red]\(#,##0\)"/>
    <numFmt numFmtId="338" formatCode="_([$€]* #,##0.00_);_([$€]* \(#,##0.00\);_([$€]* &quot;-&quot;??_);_(@_)"/>
    <numFmt numFmtId="339" formatCode="#,##0_ ;[Red]\(#,##0\);\-\ "/>
    <numFmt numFmtId="340" formatCode="#,##0_);[Red]\-#,##0_);0_);@_)"/>
    <numFmt numFmtId="341" formatCode="0.0_);[Red]\(0.0\)"/>
    <numFmt numFmtId="342" formatCode="0\ \ ;\(0\)\ \ \ "/>
    <numFmt numFmtId="343" formatCode="&quot; &quot;#,##0.00&quot; &quot;;&quot; (&quot;#,##0.00&quot;)&quot;;&quot; -?? &quot;;&quot; &quot;@&quot; &quot;"/>
    <numFmt numFmtId="344" formatCode="_(* #,##0.00_);_(* \(#,##0.00\);_(* &quot;-&quot;&quot;?&quot;&quot;?&quot;_);_(@_)"/>
    <numFmt numFmtId="345" formatCode="&quot; &quot;#,##0.00&quot; &quot;;&quot;-&quot;#,##0.00&quot; &quot;;&quot; -&quot;00&quot; &quot;;&quot; &quot;@&quot; &quot;"/>
    <numFmt numFmtId="346" formatCode="&quot; $&quot;#,##0&quot; &quot;;&quot; $(&quot;#,##0&quot;)&quot;;&quot; $- &quot;;&quot; &quot;@&quot; &quot;"/>
    <numFmt numFmtId="347" formatCode="&quot;$&quot;#,##0.00&quot; &quot;;[Red]&quot;($&quot;#,##0.00&quot;)&quot;"/>
    <numFmt numFmtId="348" formatCode="#,##0.0&quot; &quot;;&quot;(&quot;#,##0.0&quot;)&quot;"/>
    <numFmt numFmtId="349" formatCode="#,##0;&quot;-&quot;#,##0"/>
    <numFmt numFmtId="350" formatCode="_ &quot;£&quot;* #,##0.00_ ;_ &quot;£&quot;* \-#,##0.00_ ;_ &quot;£&quot;* &quot;-&quot;??_ ;_ @_ "/>
    <numFmt numFmtId="351" formatCode="&quot; &quot;[$£-809]#,##0.00&quot; &quot;;&quot; &quot;[$£-809]&quot;-&quot;#,##0.00&quot; &quot;;&quot; &quot;[$£-809]&quot;-&quot;00&quot; &quot;;&quot; &quot;@&quot; &quot;"/>
    <numFmt numFmtId="352" formatCode="0,"/>
    <numFmt numFmtId="353" formatCode="&quot;£&quot;#,##0;[Red]&quot;£&quot;\-#,##0"/>
    <numFmt numFmtId="354" formatCode="[$£-809]#,##0;[Red][$£-809]&quot;-&quot;#,##0"/>
    <numFmt numFmtId="355" formatCode="&quot; &quot;#,##0.00&quot;   &quot;;&quot; (&quot;#,##0.00&quot;)  &quot;;&quot; -??   &quot;;&quot; &quot;@&quot; &quot;"/>
    <numFmt numFmtId="356" formatCode="_ * #,##0.00_)_£_ ;_ * \(#,##0.00\)_£_ ;_ * &quot;-&quot;&quot;?&quot;&quot;?&quot;_)_£_ ;_ @_ "/>
    <numFmt numFmtId="357" formatCode="#,##0.000\ ;[Red]\(#,##0.000\)\ "/>
    <numFmt numFmtId="358" formatCode="#,##0.0000\ ;[Red]\(#,##0.0000\)\ "/>
    <numFmt numFmtId="359" formatCode="_-* #,##0\ _D_M_-;\-* #,##0\ _D_M_-;_-* &quot;-&quot;\ _D_M_-;_-@_-"/>
    <numFmt numFmtId="360" formatCode="_(* #,###.00_);_(* \(#,###.00\);_(* &quot;-&quot;??_);_(@_)"/>
    <numFmt numFmtId="361" formatCode="#,##0_);\(#,##0\);0_._0_)"/>
    <numFmt numFmtId="362" formatCode="#,##0\ \b\n;[Red]\-#,##0\ \b\n"/>
    <numFmt numFmtId="363" formatCode="#,##0.000000000;\(#,##0.000000000\)"/>
    <numFmt numFmtId="364" formatCode="#,##0.0000;\(#,##0.0000\)"/>
    <numFmt numFmtId="365" formatCode="#,##0\ ;\(#,##0\);&quot; - &quot;"/>
  </numFmts>
  <fonts count="363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10"/>
      <color indexed="12"/>
      <name val="Times New Roman"/>
      <family val="1"/>
    </font>
    <font>
      <sz val="10"/>
      <name val="Geneva"/>
      <family val="2"/>
    </font>
    <font>
      <b/>
      <i/>
      <sz val="16"/>
      <name val="Helv"/>
    </font>
    <font>
      <sz val="8"/>
      <color indexed="10"/>
      <name val="Times New Roman"/>
      <family val="1"/>
    </font>
    <font>
      <sz val="10"/>
      <name val="MS Sans Serif"/>
      <family val="2"/>
    </font>
    <font>
      <b/>
      <sz val="8"/>
      <color indexed="8"/>
      <name val="Helv"/>
    </font>
    <font>
      <sz val="10"/>
      <name val="Helv"/>
    </font>
    <font>
      <sz val="12"/>
      <name val="DTMLetterRegular"/>
    </font>
    <font>
      <sz val="10"/>
      <name val="Helv"/>
      <charset val="204"/>
    </font>
    <font>
      <sz val="10"/>
      <color indexed="18"/>
      <name val="Times New Roman"/>
      <family val="1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Helv"/>
      <family val="2"/>
    </font>
    <font>
      <sz val="11"/>
      <name val="µ¸¿ò"/>
      <family val="3"/>
    </font>
    <font>
      <sz val="12"/>
      <name val="Tms Rmn"/>
      <family val="1"/>
    </font>
    <font>
      <sz val="10"/>
      <name val="Bookman Old Style"/>
      <family val="1"/>
    </font>
    <font>
      <b/>
      <sz val="8"/>
      <name val="Arial"/>
      <family val="2"/>
    </font>
    <font>
      <sz val="11"/>
      <name val="Times"/>
      <family val="1"/>
    </font>
    <font>
      <sz val="10"/>
      <color indexed="62"/>
      <name val="Arial"/>
      <family val="2"/>
    </font>
    <font>
      <sz val="10"/>
      <color indexed="62"/>
      <name val="Book Antiqua"/>
      <family val="1"/>
    </font>
    <font>
      <sz val="10"/>
      <color indexed="8"/>
      <name val="Helv"/>
      <family val="2"/>
    </font>
    <font>
      <b/>
      <sz val="14"/>
      <name val="Comic Sans MS"/>
      <family val="4"/>
    </font>
    <font>
      <b/>
      <sz val="14"/>
      <color indexed="8"/>
      <name val="Helv"/>
      <family val="2"/>
    </font>
    <font>
      <b/>
      <sz val="12"/>
      <color indexed="8"/>
      <name val="Helv"/>
      <family val="2"/>
    </font>
    <font>
      <b/>
      <sz val="10"/>
      <color indexed="8"/>
      <name val="Helv"/>
      <family val="2"/>
    </font>
    <font>
      <b/>
      <sz val="20"/>
      <color indexed="9"/>
      <name val="Bookman Old Style"/>
      <family val="1"/>
    </font>
    <font>
      <b/>
      <i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2"/>
      <color indexed="8"/>
      <name val="Bookman Old Style"/>
      <family val="1"/>
    </font>
    <font>
      <b/>
      <sz val="9"/>
      <name val="Helv"/>
    </font>
    <font>
      <sz val="9"/>
      <name val="Helv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8"/>
      <color indexed="56"/>
      <name val="Book Antiqua"/>
      <family val="1"/>
    </font>
    <font>
      <b/>
      <sz val="18"/>
      <name val="Times New Roman"/>
      <family val="1"/>
    </font>
    <font>
      <b/>
      <sz val="18"/>
      <color indexed="18"/>
      <name val="Arial"/>
      <family val="2"/>
    </font>
    <font>
      <sz val="7"/>
      <color indexed="55"/>
      <name val="Bookman Old Style"/>
      <family val="1"/>
    </font>
    <font>
      <sz val="7"/>
      <name val="Small Fonts"/>
      <family val="2"/>
    </font>
    <font>
      <b/>
      <sz val="14"/>
      <color indexed="9"/>
      <name val="Book Antiqua"/>
      <family val="1"/>
    </font>
    <font>
      <sz val="10"/>
      <name val="Book Antiqua"/>
      <family val="1"/>
    </font>
    <font>
      <b/>
      <sz val="14"/>
      <color indexed="62"/>
      <name val="Arial"/>
      <family val="2"/>
    </font>
    <font>
      <b/>
      <sz val="8"/>
      <name val="Arial Narrow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2"/>
      <color indexed="12"/>
      <name val="Arial"/>
      <family val="2"/>
    </font>
    <font>
      <sz val="11"/>
      <color indexed="17"/>
      <name val="Arial"/>
      <family val="2"/>
    </font>
    <font>
      <b/>
      <sz val="10"/>
      <color indexed="9"/>
      <name val="Book Antiqua"/>
      <family val="1"/>
    </font>
    <font>
      <i/>
      <sz val="10"/>
      <color indexed="62"/>
      <name val="Arial"/>
      <family val="2"/>
    </font>
    <font>
      <b/>
      <sz val="9"/>
      <name val="Arial"/>
      <family val="2"/>
    </font>
    <font>
      <b/>
      <sz val="16"/>
      <color indexed="62"/>
      <name val="Arial"/>
      <family val="2"/>
    </font>
    <font>
      <b/>
      <sz val="10"/>
      <color indexed="41"/>
      <name val="Arial"/>
      <family val="2"/>
    </font>
    <font>
      <sz val="12"/>
      <name val="宋体"/>
      <charset val="134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i/>
      <sz val="8"/>
      <name val="Times New Roman"/>
      <family val="1"/>
    </font>
    <font>
      <b/>
      <sz val="18"/>
      <color indexed="62"/>
      <name val="Cambria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2"/>
      <name val="‚l‚r ‚oƒSƒVƒbƒN"/>
      <charset val="128"/>
    </font>
    <font>
      <sz val="8"/>
      <color indexed="12"/>
      <name val="Tms Rmn"/>
    </font>
    <font>
      <sz val="10"/>
      <name val="Tms Rmn"/>
    </font>
    <font>
      <sz val="8"/>
      <color indexed="17"/>
      <name val="Tms Rmn"/>
    </font>
    <font>
      <sz val="8"/>
      <color indexed="14"/>
      <name val="Tms Rmn"/>
    </font>
    <font>
      <b/>
      <sz val="8"/>
      <color indexed="55"/>
      <name val="Times New Roman"/>
      <family val="1"/>
    </font>
    <font>
      <b/>
      <u/>
      <sz val="10"/>
      <name val="Tms Rmn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0"/>
      <name val="Courier"/>
      <family val="3"/>
    </font>
    <font>
      <b/>
      <sz val="10"/>
      <color indexed="9"/>
      <name val="Arial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·s²Ó©úÅé"/>
      <charset val="136"/>
    </font>
    <font>
      <sz val="10"/>
      <name val="MS Sans Serif"/>
      <family val="2"/>
    </font>
    <font>
      <sz val="8"/>
      <color indexed="8"/>
      <name val="MS Sans Serif"/>
      <family val="2"/>
    </font>
    <font>
      <sz val="9"/>
      <name val="Helvetica"/>
      <family val="2"/>
    </font>
    <font>
      <sz val="10"/>
      <color indexed="38"/>
      <name val="Times New Roman"/>
      <family val="1"/>
    </font>
    <font>
      <sz val="12"/>
      <name val="¹ÙÅÁÃ¼"/>
      <family val="1"/>
      <charset val="129"/>
    </font>
    <font>
      <sz val="10"/>
      <name val="Times New Roman"/>
      <family val="1"/>
    </font>
    <font>
      <sz val="8"/>
      <name val="Times New Roman"/>
      <family val="1"/>
    </font>
    <font>
      <b/>
      <i/>
      <sz val="11"/>
      <color indexed="9"/>
      <name val="Times New Roman"/>
      <family val="1"/>
    </font>
    <font>
      <sz val="10"/>
      <color indexed="9"/>
      <name val="Arial"/>
      <family val="2"/>
    </font>
    <font>
      <sz val="12"/>
      <name val="±¼¸²Ã¼"/>
      <family val="3"/>
      <charset val="129"/>
    </font>
    <font>
      <b/>
      <sz val="10"/>
      <name val="Times New Roman"/>
      <family val="1"/>
    </font>
    <font>
      <sz val="8"/>
      <color indexed="12"/>
      <name val="Helv"/>
    </font>
    <font>
      <sz val="10"/>
      <name val="Geneva"/>
    </font>
    <font>
      <sz val="10"/>
      <name val="Arial Narrow"/>
      <family val="2"/>
    </font>
    <font>
      <sz val="10"/>
      <color indexed="22"/>
      <name val="Arial"/>
      <family val="2"/>
    </font>
    <font>
      <sz val="7"/>
      <name val="Helv"/>
    </font>
    <font>
      <b/>
      <sz val="8"/>
      <name val="Times New Roman"/>
      <family val="1"/>
    </font>
    <font>
      <sz val="10"/>
      <color indexed="8"/>
      <name val="Arial"/>
      <family val="2"/>
    </font>
    <font>
      <sz val="9"/>
      <color indexed="12"/>
      <name val="Times New Roman"/>
      <family val="1"/>
    </font>
    <font>
      <b/>
      <i/>
      <sz val="8"/>
      <color indexed="12"/>
      <name val="HelveticaNeue Condensed"/>
    </font>
    <font>
      <b/>
      <sz val="10"/>
      <color indexed="9"/>
      <name val="Arial Narrow"/>
      <family val="2"/>
    </font>
    <font>
      <u/>
      <sz val="10"/>
      <color indexed="36"/>
      <name val="Arial"/>
      <family val="2"/>
    </font>
    <font>
      <i/>
      <sz val="8"/>
      <color indexed="17"/>
      <name val="Times New Roman"/>
      <family val="1"/>
    </font>
    <font>
      <sz val="8"/>
      <color indexed="21"/>
      <name val="Arial"/>
      <family val="2"/>
    </font>
    <font>
      <sz val="7"/>
      <name val="Times New Roman"/>
      <family val="1"/>
    </font>
    <font>
      <sz val="8"/>
      <color indexed="12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18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Helvetica"/>
      <family val="2"/>
    </font>
    <font>
      <u/>
      <sz val="6"/>
      <color indexed="12"/>
      <name val="Arial"/>
      <family val="2"/>
    </font>
    <font>
      <sz val="10"/>
      <color indexed="8"/>
      <name val="Arial Narrow"/>
      <family val="2"/>
    </font>
    <font>
      <sz val="8"/>
      <color indexed="18"/>
      <name val="Arial"/>
      <family val="2"/>
    </font>
    <font>
      <sz val="10"/>
      <name val="N Helvetica Narrow"/>
      <family val="1"/>
    </font>
    <font>
      <sz val="10"/>
      <color indexed="12"/>
      <name val="Times New Roman"/>
      <family val="1"/>
    </font>
    <font>
      <sz val="10"/>
      <color indexed="10"/>
      <name val="Helv"/>
    </font>
    <font>
      <sz val="8"/>
      <color indexed="39"/>
      <name val="Arial"/>
      <family val="2"/>
    </font>
    <font>
      <sz val="8"/>
      <color indexed="16"/>
      <name val="Arial"/>
      <family val="2"/>
    </font>
    <font>
      <b/>
      <sz val="12"/>
      <color indexed="17"/>
      <name val="Wingdings"/>
      <charset val="2"/>
    </font>
    <font>
      <b/>
      <sz val="18"/>
      <name val="Times New Roman"/>
      <family val="1"/>
    </font>
    <font>
      <b/>
      <sz val="8"/>
      <color indexed="14"/>
      <name val="MS Sans Serif"/>
      <family val="2"/>
    </font>
    <font>
      <sz val="8"/>
      <color indexed="18"/>
      <name val="Times New Roman"/>
      <family val="1"/>
    </font>
    <font>
      <i/>
      <sz val="10"/>
      <color indexed="16"/>
      <name val="Times New Roman"/>
      <family val="1"/>
    </font>
    <font>
      <b/>
      <u/>
      <sz val="12"/>
      <name val="L Serifa Light"/>
    </font>
    <font>
      <i/>
      <sz val="10"/>
      <name val="Helv"/>
    </font>
    <font>
      <sz val="8"/>
      <color indexed="8"/>
      <name val="Arial"/>
      <family val="2"/>
    </font>
    <font>
      <i/>
      <sz val="10"/>
      <name val="Helvetica"/>
      <family val="2"/>
    </font>
    <font>
      <b/>
      <sz val="8"/>
      <color indexed="18"/>
      <name val="Times New Roman"/>
      <family val="1"/>
    </font>
    <font>
      <sz val="8"/>
      <name val="Univers"/>
    </font>
    <font>
      <sz val="8"/>
      <color indexed="10"/>
      <name val="Arial"/>
      <family val="2"/>
    </font>
    <font>
      <sz val="10"/>
      <color indexed="55"/>
      <name val="Times New Roman"/>
      <family val="1"/>
    </font>
    <font>
      <sz val="10"/>
      <name val="GillSans Light"/>
      <family val="2"/>
    </font>
    <font>
      <sz val="10"/>
      <color indexed="12"/>
      <name val="Geneva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name val="Helv"/>
    </font>
    <font>
      <i/>
      <sz val="10"/>
      <name val="Times New Roman"/>
      <family val="1"/>
    </font>
    <font>
      <sz val="7"/>
      <color indexed="17"/>
      <name val="Times New Roman"/>
      <family val="1"/>
    </font>
    <font>
      <b/>
      <sz val="10"/>
      <name val="GillSans"/>
      <family val="2"/>
    </font>
    <font>
      <sz val="7"/>
      <color indexed="18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b/>
      <sz val="7"/>
      <name val="Arial"/>
      <family val="2"/>
    </font>
    <font>
      <b/>
      <sz val="16"/>
      <name val="Times New Roman"/>
      <family val="1"/>
    </font>
    <font>
      <b/>
      <sz val="9"/>
      <color indexed="8"/>
      <name val="Helv"/>
    </font>
    <font>
      <sz val="8"/>
      <name val="MS Sans Serif"/>
      <family val="2"/>
    </font>
    <font>
      <sz val="12"/>
      <name val="Tahoma"/>
      <family val="2"/>
    </font>
    <font>
      <i/>
      <sz val="9"/>
      <name val="Times New Roman"/>
      <family val="1"/>
    </font>
    <font>
      <sz val="8"/>
      <color indexed="20"/>
      <name val="Arial"/>
      <family val="2"/>
    </font>
    <font>
      <sz val="11"/>
      <name val="ＭＳ Ｐゴシック"/>
      <family val="3"/>
      <charset val="128"/>
    </font>
    <font>
      <u/>
      <sz val="9"/>
      <color indexed="12"/>
      <name val="Arial"/>
      <family val="2"/>
    </font>
    <font>
      <u/>
      <sz val="7.65"/>
      <color indexed="36"/>
      <name val="Arial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1"/>
      <name val="돋움"/>
      <family val="3"/>
      <charset val="129"/>
    </font>
    <font>
      <sz val="11"/>
      <name val="돋움체"/>
      <family val="3"/>
      <charset val="129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name val="Courier"/>
      <family val="3"/>
    </font>
    <font>
      <sz val="10"/>
      <name val="CorpoS"/>
    </font>
    <font>
      <sz val="11"/>
      <name val="Tms Rmn"/>
    </font>
    <font>
      <sz val="8"/>
      <name val="Univers 47 CondensedLight"/>
      <family val="2"/>
    </font>
    <font>
      <sz val="9"/>
      <name val="Univers 47 CondensedLight"/>
      <family val="2"/>
    </font>
    <font>
      <b/>
      <sz val="10"/>
      <color indexed="39"/>
      <name val="Arial"/>
      <family val="2"/>
    </font>
    <font>
      <b/>
      <sz val="10"/>
      <color indexed="8"/>
      <name val="Tele-GroteskNor"/>
    </font>
    <font>
      <b/>
      <sz val="12"/>
      <color indexed="8"/>
      <name val="Arial"/>
      <family val="2"/>
    </font>
    <font>
      <sz val="10"/>
      <color indexed="8"/>
      <name val="Tele-GroteskNor"/>
    </font>
    <font>
      <sz val="10"/>
      <color indexed="39"/>
      <name val="Arial"/>
      <family val="2"/>
    </font>
    <font>
      <b/>
      <sz val="19"/>
      <name val="Tele-GroteskNor"/>
    </font>
    <font>
      <b/>
      <sz val="8"/>
      <color indexed="8"/>
      <name val="Arial"/>
      <family val="2"/>
    </font>
    <font>
      <i/>
      <sz val="8.5"/>
      <name val="Letter Gothic"/>
      <family val="3"/>
    </font>
    <font>
      <sz val="9"/>
      <name val="Verdana"/>
      <family val="2"/>
    </font>
    <font>
      <sz val="8"/>
      <name val="Arial Narrow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i/>
      <sz val="14"/>
      <name val="Times New Roman"/>
      <family val="1"/>
    </font>
    <font>
      <sz val="7"/>
      <color indexed="10"/>
      <name val="Helvetica"/>
      <family val="2"/>
    </font>
    <font>
      <sz val="8"/>
      <name val="Palatino"/>
      <family val="1"/>
    </font>
    <font>
      <sz val="7"/>
      <name val="Palatino"/>
      <family val="1"/>
    </font>
    <font>
      <sz val="10"/>
      <color indexed="23"/>
      <name val="Arial"/>
      <family val="2"/>
    </font>
    <font>
      <sz val="11"/>
      <color indexed="23"/>
      <name val="Arial"/>
      <family val="2"/>
    </font>
    <font>
      <sz val="6"/>
      <color indexed="16"/>
      <name val="Palatino"/>
      <family val="1"/>
    </font>
    <font>
      <sz val="10"/>
      <color indexed="24"/>
      <name val="Arial"/>
      <family val="2"/>
    </font>
    <font>
      <sz val="10"/>
      <color indexed="25"/>
      <name val="Helvetica"/>
      <family val="2"/>
    </font>
    <font>
      <sz val="11"/>
      <color indexed="24"/>
      <name val="Arial"/>
      <family val="2"/>
    </font>
    <font>
      <sz val="10"/>
      <color indexed="16"/>
      <name val="Helvetica-Black"/>
    </font>
    <font>
      <sz val="10"/>
      <name val="Century Old Style"/>
    </font>
    <font>
      <b/>
      <sz val="11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6"/>
      <color indexed="9"/>
      <name val="Arial"/>
      <family val="2"/>
    </font>
    <font>
      <b/>
      <sz val="16"/>
      <color indexed="24"/>
      <name val="Univers 45 Light"/>
      <family val="2"/>
    </font>
    <font>
      <b/>
      <i/>
      <sz val="8"/>
      <name val="Helv"/>
    </font>
    <font>
      <sz val="10"/>
      <name val="Calibri"/>
      <family val="2"/>
    </font>
    <font>
      <vertAlign val="superscript"/>
      <sz val="10"/>
      <name val="Arial"/>
      <family val="2"/>
    </font>
    <font>
      <sz val="10"/>
      <color theme="1"/>
      <name val="Corbel"/>
      <family val="2"/>
    </font>
    <font>
      <sz val="10"/>
      <color rgb="FF000000"/>
      <name val="Corbel"/>
      <family val="2"/>
    </font>
    <font>
      <sz val="12"/>
      <color rgb="FF000000"/>
      <name val="Corbel"/>
      <family val="2"/>
    </font>
    <font>
      <u val="doubleAccounting"/>
      <sz val="10"/>
      <name val="Arial"/>
      <family val="2"/>
    </font>
    <font>
      <u val="double"/>
      <sz val="10"/>
      <color rgb="FF000000"/>
      <name val="Corbel"/>
      <family val="2"/>
    </font>
    <font>
      <b/>
      <u/>
      <sz val="12"/>
      <name val="Arial Narrow"/>
      <family val="2"/>
    </font>
    <font>
      <b/>
      <u/>
      <sz val="12"/>
      <color rgb="FF000000"/>
      <name val="Arial Narrow"/>
      <family val="2"/>
    </font>
    <font>
      <u/>
      <sz val="10"/>
      <color rgb="FF0000FF"/>
      <name val="Arial"/>
      <family val="2"/>
    </font>
    <font>
      <sz val="8"/>
      <color indexed="10"/>
      <name val="Helv"/>
    </font>
    <font>
      <sz val="8"/>
      <color rgb="FFFF0000"/>
      <name val="Helv"/>
    </font>
    <font>
      <sz val="10"/>
      <color indexed="16"/>
      <name val="MS Sans Serif"/>
      <family val="2"/>
    </font>
    <font>
      <sz val="10"/>
      <color rgb="FF800000"/>
      <name val="MS Sans Serif"/>
      <family val="2"/>
    </font>
    <font>
      <sz val="10"/>
      <name val="SWISS"/>
    </font>
    <font>
      <sz val="7"/>
      <color indexed="12"/>
      <name val="Arial"/>
      <family val="2"/>
    </font>
    <font>
      <sz val="8"/>
      <name val="COUR"/>
    </font>
    <font>
      <b/>
      <sz val="8"/>
      <color rgb="FF000000"/>
      <name val="Corbel"/>
      <family val="2"/>
    </font>
    <font>
      <u val="singleAccounting"/>
      <sz val="10"/>
      <name val="Arial"/>
      <family val="2"/>
    </font>
    <font>
      <u/>
      <sz val="10"/>
      <color rgb="FF000000"/>
      <name val="Corbel"/>
      <family val="2"/>
    </font>
    <font>
      <sz val="10"/>
      <color rgb="FFFFFFFF"/>
      <name val="Corbel"/>
      <family val="2"/>
    </font>
    <font>
      <b/>
      <sz val="18"/>
      <color rgb="FF000000"/>
      <name val="Times New Roman"/>
      <family val="1"/>
    </font>
    <font>
      <b/>
      <sz val="9"/>
      <color rgb="FF000000"/>
      <name val="Corbel"/>
      <family val="2"/>
    </font>
    <font>
      <b/>
      <sz val="10"/>
      <color rgb="FF000000"/>
      <name val="Corbel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color theme="1"/>
      <name val="Arial"/>
      <family val="2"/>
    </font>
    <font>
      <sz val="10"/>
      <name val="MS Sans Serif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1"/>
      <color indexed="10"/>
      <name val="Times New Roman"/>
      <family val="1"/>
    </font>
    <font>
      <sz val="8"/>
      <name val="Times New Roman"/>
      <family val="1"/>
    </font>
    <font>
      <b/>
      <i/>
      <sz val="11"/>
      <color indexed="9"/>
      <name val="Times New Roman"/>
      <family val="1"/>
    </font>
    <font>
      <sz val="10"/>
      <color indexed="8"/>
      <name val="Helvetica-Narrow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Helvetica"/>
      <family val="2"/>
    </font>
    <font>
      <sz val="10"/>
      <name val="Frutiger 45 Light"/>
      <family val="2"/>
    </font>
    <font>
      <sz val="10"/>
      <color indexed="22"/>
      <name val="Arial"/>
      <family val="2"/>
    </font>
    <font>
      <sz val="24"/>
      <name val="MS Sans Serif"/>
      <family val="2"/>
    </font>
    <font>
      <sz val="16"/>
      <color indexed="9"/>
      <name val="Times New Roman"/>
      <family val="1"/>
    </font>
    <font>
      <sz val="11"/>
      <color indexed="12"/>
      <name val="Book Antiqua"/>
      <family val="1"/>
    </font>
    <font>
      <sz val="9"/>
      <color indexed="18"/>
      <name val="Arial"/>
      <family val="2"/>
    </font>
    <font>
      <b/>
      <sz val="8"/>
      <name val="Helvetica"/>
      <family val="2"/>
    </font>
    <font>
      <sz val="8"/>
      <color indexed="17"/>
      <name val="Times New Roman"/>
      <family val="1"/>
    </font>
    <font>
      <sz val="8"/>
      <color indexed="21"/>
      <name val="Arial"/>
      <family val="2"/>
    </font>
    <font>
      <sz val="10"/>
      <name val="Times New Roman"/>
      <family val="1"/>
    </font>
    <font>
      <sz val="14"/>
      <color indexed="16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18"/>
      <name val="Times New Roman"/>
      <family val="1"/>
    </font>
    <font>
      <sz val="10"/>
      <color indexed="12"/>
      <name val="Frutiger 45 Light"/>
      <family val="2"/>
    </font>
    <font>
      <sz val="10"/>
      <color indexed="12"/>
      <name val="Arial"/>
      <family val="2"/>
    </font>
    <font>
      <b/>
      <sz val="10"/>
      <name val="MS Sans Serif"/>
      <family val="2"/>
    </font>
    <font>
      <sz val="8"/>
      <color indexed="10"/>
      <name val="Times New Roman"/>
      <family val="1"/>
    </font>
    <font>
      <b/>
      <sz val="8"/>
      <color indexed="14"/>
      <name val="MS Sans Serif"/>
      <family val="2"/>
    </font>
    <font>
      <sz val="7"/>
      <name val="Small Fonts"/>
      <family val="2"/>
    </font>
    <font>
      <i/>
      <sz val="10"/>
      <name val="Helvetica"/>
      <family val="2"/>
    </font>
    <font>
      <sz val="10"/>
      <name val="GillSans Light"/>
      <family val="2"/>
    </font>
    <font>
      <sz val="10"/>
      <color indexed="23"/>
      <name val="MS Sans Serif"/>
      <family val="2"/>
    </font>
    <font>
      <b/>
      <sz val="12"/>
      <name val="MS Sans Serif"/>
      <family val="2"/>
    </font>
    <font>
      <b/>
      <sz val="10"/>
      <name val="GillSans"/>
      <family val="2"/>
    </font>
    <font>
      <b/>
      <sz val="16"/>
      <name val="Times New Roman"/>
      <family val="1"/>
    </font>
    <font>
      <sz val="8"/>
      <name val="MS Sans Serif"/>
      <family val="2"/>
    </font>
    <font>
      <i/>
      <sz val="9"/>
      <name val="Times New Roman"/>
      <family val="1"/>
    </font>
    <font>
      <sz val="8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11"/>
      <color indexed="9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10"/>
      <name val="MS Sans Serif"/>
      <family val="2"/>
    </font>
    <font>
      <sz val="10"/>
      <color indexed="22"/>
      <name val="Arial"/>
      <family val="2"/>
    </font>
    <font>
      <sz val="24"/>
      <name val="MS Sans Serif"/>
      <family val="2"/>
    </font>
    <font>
      <sz val="9"/>
      <color indexed="18"/>
      <name val="Arial"/>
      <family val="2"/>
    </font>
    <font>
      <sz val="8"/>
      <color indexed="17"/>
      <name val="Times New Roman"/>
      <family val="1"/>
    </font>
    <font>
      <sz val="8"/>
      <color indexed="21"/>
      <name val="Arial"/>
      <family val="2"/>
    </font>
    <font>
      <sz val="10"/>
      <name val="Times New Roman"/>
      <family val="1"/>
    </font>
    <font>
      <sz val="14"/>
      <color indexed="16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18"/>
      <name val="Times New Roman"/>
      <family val="1"/>
    </font>
    <font>
      <b/>
      <sz val="10"/>
      <name val="MS Sans Serif"/>
      <family val="2"/>
    </font>
    <font>
      <sz val="8"/>
      <color indexed="10"/>
      <name val="Times New Roman"/>
      <family val="1"/>
    </font>
    <font>
      <b/>
      <sz val="8"/>
      <color indexed="14"/>
      <name val="MS Sans Serif"/>
      <family val="2"/>
    </font>
    <font>
      <sz val="7"/>
      <name val="Small Fonts"/>
      <family val="2"/>
    </font>
    <font>
      <i/>
      <sz val="10"/>
      <name val="Helvetica"/>
      <family val="2"/>
    </font>
    <font>
      <sz val="10"/>
      <name val="GillSans Light"/>
      <family val="2"/>
    </font>
    <font>
      <sz val="10"/>
      <color indexed="23"/>
      <name val="MS Sans Serif"/>
      <family val="2"/>
    </font>
    <font>
      <b/>
      <sz val="12"/>
      <name val="MS Sans Serif"/>
      <family val="2"/>
    </font>
    <font>
      <b/>
      <sz val="10"/>
      <name val="GillSans"/>
      <family val="2"/>
    </font>
    <font>
      <b/>
      <sz val="16"/>
      <name val="Times New Roman"/>
      <family val="1"/>
    </font>
    <font>
      <sz val="8"/>
      <name val="MS Sans Serif"/>
      <family val="2"/>
    </font>
    <font>
      <i/>
      <sz val="9"/>
      <name val="Times New Roman"/>
      <family val="1"/>
    </font>
    <font>
      <b/>
      <i/>
      <sz val="10"/>
      <color theme="1"/>
      <name val="Arial"/>
      <family val="2"/>
    </font>
  </fonts>
  <fills count="10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rgb="FFCCE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10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gray0625">
        <fgColor indexed="13"/>
        <bgColor indexed="9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gray125">
        <fgColor indexed="13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15"/>
      </patternFill>
    </fill>
    <fill>
      <patternFill patternType="gray0625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gray0625"/>
    </fill>
    <fill>
      <patternFill patternType="solid">
        <fgColor indexed="5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8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indexed="63"/>
        <bgColor indexed="64"/>
      </patternFill>
    </fill>
    <fill>
      <patternFill patternType="solid">
        <fgColor rgb="FF333333"/>
        <bgColor rgb="FF333333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rgb="FF333399"/>
      </patternFill>
    </fill>
    <fill>
      <patternFill patternType="solid">
        <fgColor indexed="38"/>
        <bgColor indexed="64"/>
      </patternFill>
    </fill>
    <fill>
      <patternFill patternType="solid">
        <fgColor rgb="FF008080"/>
        <bgColor rgb="FF008080"/>
      </patternFill>
    </fill>
    <fill>
      <patternFill patternType="solid">
        <fgColor indexed="36"/>
        <bgColor indexed="64"/>
      </patternFill>
    </fill>
    <fill>
      <patternFill patternType="solid">
        <fgColor rgb="FF800080"/>
        <bgColor rgb="FF800080"/>
      </patternFill>
    </fill>
    <fill>
      <patternFill patternType="solid">
        <fgColor rgb="FF0066CC"/>
        <bgColor rgb="FF0066CC"/>
      </patternFill>
    </fill>
    <fill>
      <patternFill patternType="solid">
        <fgColor indexed="61"/>
        <bgColor indexed="64"/>
      </patternFill>
    </fill>
    <fill>
      <patternFill patternType="solid">
        <fgColor rgb="FF993366"/>
        <bgColor rgb="FF993366"/>
      </patternFill>
    </fill>
    <fill>
      <patternFill patternType="solid">
        <fgColor rgb="FFFF8080"/>
        <bgColor rgb="FFFF8080"/>
      </patternFill>
    </fill>
    <fill>
      <patternFill patternType="solid">
        <fgColor rgb="FFFFFF00"/>
        <bgColor indexed="64"/>
      </patternFill>
    </fill>
    <fill>
      <patternFill patternType="lightGray">
        <fgColor indexed="12"/>
      </patternFill>
    </fill>
    <fill>
      <patternFill patternType="gray0625">
        <fgColor indexed="22"/>
      </patternFill>
    </fill>
    <fill>
      <patternFill patternType="solid">
        <fgColor indexed="13"/>
      </patternFill>
    </fill>
  </fills>
  <borders count="1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18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/>
      <right/>
      <top style="double">
        <color indexed="64"/>
      </top>
      <bottom/>
      <diagonal/>
    </border>
    <border>
      <left style="medium">
        <color indexed="9"/>
      </left>
      <right style="medium">
        <color indexed="49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dashed">
        <color indexed="19"/>
      </left>
      <right style="dashed">
        <color indexed="19"/>
      </right>
      <top style="dashed">
        <color indexed="19"/>
      </top>
      <bottom style="dashed">
        <color indexed="19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 style="thin">
        <color indexed="63"/>
      </top>
      <bottom/>
      <diagonal/>
    </border>
    <border>
      <left/>
      <right/>
      <top style="medium">
        <color indexed="63"/>
      </top>
      <bottom style="double">
        <color indexed="63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thin">
        <color rgb="FF99CC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23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8240">
    <xf numFmtId="0" fontId="0" fillId="0" borderId="0"/>
    <xf numFmtId="9" fontId="1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0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" fontId="29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0"/>
    <xf numFmtId="0" fontId="61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6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/>
    <xf numFmtId="0" fontId="58" fillId="0" borderId="0"/>
    <xf numFmtId="0" fontId="5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7" fillId="0" borderId="0"/>
    <xf numFmtId="0" fontId="61" fillId="0" borderId="0"/>
    <xf numFmtId="0" fontId="61" fillId="0" borderId="0"/>
    <xf numFmtId="16" fontId="54" fillId="0" borderId="0">
      <alignment horizontal="center"/>
    </xf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6" borderId="0" applyNumberFormat="0" applyBorder="0" applyAlignment="0" applyProtection="0"/>
    <xf numFmtId="184" fontId="63" fillId="0" borderId="0" applyFont="0" applyFill="0" applyBorder="0" applyAlignment="0" applyProtection="0"/>
    <xf numFmtId="185" fontId="63" fillId="0" borderId="0" applyFont="0" applyFill="0" applyBorder="0" applyAlignment="0" applyProtection="0"/>
    <xf numFmtId="0" fontId="31" fillId="10" borderId="0" applyNumberFormat="0" applyBorder="0" applyAlignment="0" applyProtection="0"/>
    <xf numFmtId="176" fontId="16" fillId="0" borderId="0" applyFont="0" applyFill="0" applyBorder="0" applyAlignment="0" applyProtection="0">
      <alignment horizontal="left"/>
    </xf>
    <xf numFmtId="176" fontId="16" fillId="0" borderId="0" applyFont="0" applyFill="0" applyBorder="0" applyAlignment="0" applyProtection="0">
      <alignment horizontal="left"/>
    </xf>
    <xf numFmtId="176" fontId="16" fillId="0" borderId="0" applyFont="0" applyFill="0" applyBorder="0" applyAlignment="0" applyProtection="0">
      <alignment horizontal="left"/>
    </xf>
    <xf numFmtId="176" fontId="16" fillId="0" borderId="0" applyFont="0" applyFill="0" applyBorder="0" applyAlignment="0" applyProtection="0">
      <alignment horizontal="left"/>
    </xf>
    <xf numFmtId="0" fontId="64" fillId="0" borderId="0" applyNumberFormat="0" applyFill="0" applyBorder="0" applyAlignment="0" applyProtection="0"/>
    <xf numFmtId="0" fontId="16" fillId="0" borderId="0">
      <alignment vertical="top"/>
    </xf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9" fontId="16" fillId="0" borderId="0">
      <alignment vertical="top"/>
    </xf>
    <xf numFmtId="0" fontId="32" fillId="27" borderId="40" applyNumberFormat="0" applyAlignment="0" applyProtection="0"/>
    <xf numFmtId="0" fontId="32" fillId="27" borderId="40" applyNumberFormat="0" applyAlignment="0" applyProtection="0"/>
    <xf numFmtId="0" fontId="32" fillId="27" borderId="40" applyNumberFormat="0" applyAlignment="0" applyProtection="0"/>
    <xf numFmtId="0" fontId="32" fillId="27" borderId="40" applyNumberFormat="0" applyAlignment="0" applyProtection="0"/>
    <xf numFmtId="0" fontId="32" fillId="27" borderId="40" applyNumberFormat="0" applyAlignment="0" applyProtection="0"/>
    <xf numFmtId="0" fontId="32" fillId="27" borderId="40" applyNumberFormat="0" applyAlignment="0" applyProtection="0"/>
    <xf numFmtId="168" fontId="65" fillId="28" borderId="41"/>
    <xf numFmtId="0" fontId="32" fillId="27" borderId="40" applyNumberFormat="0" applyAlignment="0" applyProtection="0"/>
    <xf numFmtId="0" fontId="32" fillId="27" borderId="40" applyNumberFormat="0" applyAlignment="0" applyProtection="0"/>
    <xf numFmtId="0" fontId="32" fillId="27" borderId="40" applyNumberFormat="0" applyAlignment="0" applyProtection="0"/>
    <xf numFmtId="0" fontId="32" fillId="27" borderId="40" applyNumberFormat="0" applyAlignment="0" applyProtection="0"/>
    <xf numFmtId="0" fontId="32" fillId="27" borderId="40" applyNumberFormat="0" applyAlignment="0" applyProtection="0"/>
    <xf numFmtId="0" fontId="32" fillId="27" borderId="40" applyNumberFormat="0" applyAlignment="0" applyProtection="0"/>
    <xf numFmtId="0" fontId="32" fillId="27" borderId="40" applyNumberFormat="0" applyAlignment="0" applyProtection="0"/>
    <xf numFmtId="0" fontId="32" fillId="27" borderId="40" applyNumberFormat="0" applyAlignment="0" applyProtection="0"/>
    <xf numFmtId="0" fontId="33" fillId="29" borderId="42" applyNumberFormat="0" applyAlignment="0" applyProtection="0"/>
    <xf numFmtId="167" fontId="66" fillId="5" borderId="0">
      <alignment vertical="center"/>
    </xf>
    <xf numFmtId="43" fontId="27" fillId="0" borderId="0" applyFont="0" applyFill="0" applyBorder="0" applyAlignment="0" applyProtection="0"/>
    <xf numFmtId="180" fontId="67" fillId="0" borderId="0"/>
    <xf numFmtId="180" fontId="67" fillId="0" borderId="0"/>
    <xf numFmtId="180" fontId="67" fillId="0" borderId="0"/>
    <xf numFmtId="180" fontId="67" fillId="0" borderId="0"/>
    <xf numFmtId="180" fontId="67" fillId="0" borderId="0"/>
    <xf numFmtId="180" fontId="67" fillId="0" borderId="0"/>
    <xf numFmtId="180" fontId="67" fillId="0" borderId="0"/>
    <xf numFmtId="180" fontId="67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48" fillId="0" borderId="0" applyNumberFormat="0" applyAlignment="0">
      <alignment horizontal="left"/>
    </xf>
    <xf numFmtId="0" fontId="48" fillId="0" borderId="0" applyNumberFormat="0" applyAlignment="0">
      <alignment horizontal="left"/>
    </xf>
    <xf numFmtId="0" fontId="48" fillId="0" borderId="0" applyNumberFormat="0" applyAlignment="0">
      <alignment horizontal="left"/>
    </xf>
    <xf numFmtId="188" fontId="16" fillId="0" borderId="0" applyFill="0" applyBorder="0" applyProtection="0">
      <alignment vertical="center"/>
    </xf>
    <xf numFmtId="188" fontId="16" fillId="0" borderId="0" applyFill="0" applyBorder="0" applyProtection="0">
      <alignment vertical="center"/>
    </xf>
    <xf numFmtId="188" fontId="16" fillId="0" borderId="0" applyFill="0" applyBorder="0" applyProtection="0">
      <alignment vertical="center"/>
    </xf>
    <xf numFmtId="188" fontId="16" fillId="0" borderId="0" applyFill="0" applyBorder="0" applyProtection="0">
      <alignment vertical="center"/>
    </xf>
    <xf numFmtId="186" fontId="16" fillId="0" borderId="0" applyFill="0" applyBorder="0" applyProtection="0">
      <alignment vertical="center"/>
    </xf>
    <xf numFmtId="186" fontId="16" fillId="0" borderId="0" applyFill="0" applyBorder="0" applyProtection="0">
      <alignment vertical="center"/>
    </xf>
    <xf numFmtId="186" fontId="16" fillId="0" borderId="0" applyFill="0" applyBorder="0" applyProtection="0">
      <alignment vertical="center"/>
    </xf>
    <xf numFmtId="186" fontId="16" fillId="0" borderId="0" applyFill="0" applyBorder="0" applyProtection="0">
      <alignment vertical="center"/>
    </xf>
    <xf numFmtId="187" fontId="16" fillId="0" borderId="0" applyFill="0" applyBorder="0" applyProtection="0">
      <alignment vertical="center"/>
    </xf>
    <xf numFmtId="187" fontId="16" fillId="0" borderId="0" applyFill="0" applyBorder="0" applyProtection="0">
      <alignment vertical="center"/>
    </xf>
    <xf numFmtId="187" fontId="16" fillId="0" borderId="0" applyFill="0" applyBorder="0" applyProtection="0">
      <alignment vertical="center"/>
    </xf>
    <xf numFmtId="187" fontId="16" fillId="0" borderId="0" applyFill="0" applyBorder="0" applyProtection="0">
      <alignment vertical="center"/>
    </xf>
    <xf numFmtId="0" fontId="68" fillId="4" borderId="41">
      <alignment horizontal="right"/>
    </xf>
    <xf numFmtId="0" fontId="21" fillId="0" borderId="0"/>
    <xf numFmtId="2" fontId="69" fillId="4" borderId="41">
      <protection locked="0"/>
    </xf>
    <xf numFmtId="15" fontId="70" fillId="0" borderId="0" applyFont="0" applyFill="0" applyBorder="0" applyAlignment="0" applyProtection="0">
      <protection locked="0"/>
    </xf>
    <xf numFmtId="178" fontId="16" fillId="0" borderId="0">
      <alignment vertical="top"/>
    </xf>
    <xf numFmtId="179" fontId="16" fillId="0" borderId="0">
      <alignment vertical="top"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49" fillId="0" borderId="0" applyNumberFormat="0" applyAlignment="0">
      <alignment horizontal="left"/>
    </xf>
    <xf numFmtId="0" fontId="49" fillId="0" borderId="0" applyNumberFormat="0" applyAlignment="0">
      <alignment horizontal="left"/>
    </xf>
    <xf numFmtId="0" fontId="17" fillId="30" borderId="41"/>
    <xf numFmtId="0" fontId="3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1" fillId="31" borderId="0" applyNumberFormat="0" applyFill="0" applyBorder="0" applyAlignment="0">
      <alignment horizontal="center" vertical="center"/>
    </xf>
    <xf numFmtId="0" fontId="35" fillId="11" borderId="0" applyNumberFormat="0" applyBorder="0" applyAlignment="0" applyProtection="0"/>
    <xf numFmtId="38" fontId="17" fillId="3" borderId="0" applyNumberFormat="0" applyBorder="0" applyAlignment="0" applyProtection="0"/>
    <xf numFmtId="0" fontId="21" fillId="0" borderId="43" applyNumberFormat="0" applyAlignment="0" applyProtection="0">
      <alignment horizontal="left" vertical="center"/>
    </xf>
    <xf numFmtId="0" fontId="21" fillId="0" borderId="28">
      <alignment horizontal="left" vertical="center"/>
    </xf>
    <xf numFmtId="0" fontId="36" fillId="0" borderId="44" applyNumberFormat="0" applyFill="0" applyAlignment="0" applyProtection="0"/>
    <xf numFmtId="0" fontId="36" fillId="0" borderId="44" applyNumberFormat="0" applyFill="0" applyAlignment="0" applyProtection="0"/>
    <xf numFmtId="0" fontId="36" fillId="0" borderId="44" applyNumberFormat="0" applyFill="0" applyAlignment="0" applyProtection="0"/>
    <xf numFmtId="0" fontId="36" fillId="0" borderId="44" applyNumberFormat="0" applyFill="0" applyAlignment="0" applyProtection="0"/>
    <xf numFmtId="0" fontId="36" fillId="0" borderId="44" applyNumberFormat="0" applyFill="0" applyAlignment="0" applyProtection="0"/>
    <xf numFmtId="0" fontId="36" fillId="0" borderId="44" applyNumberFormat="0" applyFill="0" applyAlignment="0" applyProtection="0"/>
    <xf numFmtId="0" fontId="72" fillId="0" borderId="0" applyNumberFormat="0" applyFill="0" applyBorder="0" applyAlignment="0" applyProtection="0">
      <protection locked="0"/>
    </xf>
    <xf numFmtId="0" fontId="36" fillId="0" borderId="44" applyNumberFormat="0" applyFill="0" applyAlignment="0" applyProtection="0"/>
    <xf numFmtId="0" fontId="36" fillId="0" borderId="44" applyNumberFormat="0" applyFill="0" applyAlignment="0" applyProtection="0"/>
    <xf numFmtId="0" fontId="36" fillId="0" borderId="44" applyNumberFormat="0" applyFill="0" applyAlignment="0" applyProtection="0"/>
    <xf numFmtId="0" fontId="36" fillId="0" borderId="44" applyNumberFormat="0" applyFill="0" applyAlignment="0" applyProtection="0"/>
    <xf numFmtId="0" fontId="36" fillId="0" borderId="44" applyNumberFormat="0" applyFill="0" applyAlignment="0" applyProtection="0"/>
    <xf numFmtId="0" fontId="36" fillId="0" borderId="44" applyNumberFormat="0" applyFill="0" applyAlignment="0" applyProtection="0"/>
    <xf numFmtId="0" fontId="36" fillId="0" borderId="44" applyNumberFormat="0" applyFill="0" applyAlignment="0" applyProtection="0"/>
    <xf numFmtId="0" fontId="36" fillId="0" borderId="44" applyNumberFormat="0" applyFill="0" applyAlignment="0" applyProtection="0"/>
    <xf numFmtId="0" fontId="37" fillId="0" borderId="45" applyNumberFormat="0" applyFill="0" applyAlignment="0" applyProtection="0"/>
    <xf numFmtId="0" fontId="37" fillId="0" borderId="45" applyNumberFormat="0" applyFill="0" applyAlignment="0" applyProtection="0"/>
    <xf numFmtId="0" fontId="37" fillId="0" borderId="45" applyNumberFormat="0" applyFill="0" applyAlignment="0" applyProtection="0"/>
    <xf numFmtId="0" fontId="37" fillId="0" borderId="45" applyNumberFormat="0" applyFill="0" applyAlignment="0" applyProtection="0"/>
    <xf numFmtId="0" fontId="37" fillId="0" borderId="45" applyNumberFormat="0" applyFill="0" applyAlignment="0" applyProtection="0"/>
    <xf numFmtId="0" fontId="37" fillId="0" borderId="45" applyNumberFormat="0" applyFill="0" applyAlignment="0" applyProtection="0"/>
    <xf numFmtId="173" fontId="73" fillId="0" borderId="0" applyNumberFormat="0" applyFill="0" applyBorder="0" applyAlignment="0" applyProtection="0">
      <protection locked="0"/>
    </xf>
    <xf numFmtId="0" fontId="37" fillId="0" borderId="45" applyNumberFormat="0" applyFill="0" applyAlignment="0" applyProtection="0"/>
    <xf numFmtId="0" fontId="37" fillId="0" borderId="45" applyNumberFormat="0" applyFill="0" applyAlignment="0" applyProtection="0"/>
    <xf numFmtId="0" fontId="37" fillId="0" borderId="45" applyNumberFormat="0" applyFill="0" applyAlignment="0" applyProtection="0"/>
    <xf numFmtId="0" fontId="37" fillId="0" borderId="45" applyNumberFormat="0" applyFill="0" applyAlignment="0" applyProtection="0"/>
    <xf numFmtId="0" fontId="37" fillId="0" borderId="45" applyNumberFormat="0" applyFill="0" applyAlignment="0" applyProtection="0"/>
    <xf numFmtId="0" fontId="37" fillId="0" borderId="45" applyNumberFormat="0" applyFill="0" applyAlignment="0" applyProtection="0"/>
    <xf numFmtId="0" fontId="37" fillId="0" borderId="45" applyNumberFormat="0" applyFill="0" applyAlignment="0" applyProtection="0"/>
    <xf numFmtId="0" fontId="37" fillId="0" borderId="45" applyNumberFormat="0" applyFill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173" fontId="74" fillId="0" borderId="0" applyNumberFormat="0" applyFill="0" applyBorder="0" applyAlignment="0" applyProtection="0">
      <protection locked="0"/>
    </xf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8" fillId="0" borderId="0" applyNumberFormat="0" applyFill="0" applyBorder="0" applyAlignment="0" applyProtection="0"/>
    <xf numFmtId="0" fontId="75" fillId="32" borderId="41"/>
    <xf numFmtId="0" fontId="76" fillId="32" borderId="0"/>
    <xf numFmtId="0" fontId="77" fillId="33" borderId="0"/>
    <xf numFmtId="0" fontId="78" fillId="0" borderId="23"/>
    <xf numFmtId="0" fontId="79" fillId="0" borderId="0">
      <alignment vertical="center"/>
    </xf>
    <xf numFmtId="0" fontId="80" fillId="0" borderId="0"/>
    <xf numFmtId="195" fontId="17" fillId="0" borderId="0" applyFill="0" applyBorder="0"/>
    <xf numFmtId="10" fontId="17" fillId="2" borderId="41" applyNumberFormat="0" applyBorder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1" fontId="16" fillId="0" borderId="0"/>
    <xf numFmtId="1" fontId="16" fillId="0" borderId="0"/>
    <xf numFmtId="1" fontId="16" fillId="0" borderId="0"/>
    <xf numFmtId="1" fontId="16" fillId="0" borderId="0"/>
    <xf numFmtId="0" fontId="16" fillId="0" borderId="0" applyFont="0" applyFill="0" applyBorder="0" applyAlignment="0" applyProtection="0"/>
    <xf numFmtId="38" fontId="81" fillId="0" borderId="0"/>
    <xf numFmtId="38" fontId="82" fillId="0" borderId="0"/>
    <xf numFmtId="38" fontId="83" fillId="0" borderId="0"/>
    <xf numFmtId="38" fontId="84" fillId="0" borderId="0"/>
    <xf numFmtId="0" fontId="85" fillId="0" borderId="0"/>
    <xf numFmtId="0" fontId="85" fillId="0" borderId="0"/>
    <xf numFmtId="0" fontId="86" fillId="0" borderId="0"/>
    <xf numFmtId="0" fontId="45" fillId="0" borderId="0" applyNumberFormat="0" applyFont="0" applyFill="0" applyBorder="0" applyProtection="0">
      <alignment horizontal="left" vertical="center"/>
    </xf>
    <xf numFmtId="0" fontId="39" fillId="0" borderId="48" applyNumberFormat="0" applyFill="0" applyAlignment="0" applyProtection="0"/>
    <xf numFmtId="0" fontId="87" fillId="0" borderId="0" applyNumberFormat="0" applyFill="0" applyBorder="0" applyProtection="0">
      <alignment horizontal="left" vertical="center"/>
    </xf>
    <xf numFmtId="0" fontId="88" fillId="0" borderId="0" applyNumberFormat="0" applyBorder="0" applyProtection="0">
      <alignment vertical="top"/>
    </xf>
    <xf numFmtId="197" fontId="17" fillId="0" borderId="0" applyFill="0" applyBorder="0" applyProtection="0"/>
    <xf numFmtId="0" fontId="17" fillId="0" borderId="0"/>
    <xf numFmtId="0" fontId="16" fillId="34" borderId="49"/>
    <xf numFmtId="0" fontId="16" fillId="34" borderId="49"/>
    <xf numFmtId="0" fontId="16" fillId="34" borderId="49"/>
    <xf numFmtId="0" fontId="16" fillId="34" borderId="49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7" fontId="20" fillId="0" borderId="0">
      <alignment horizontal="center"/>
    </xf>
    <xf numFmtId="191" fontId="17" fillId="0" borderId="0" applyFill="0" applyBorder="0"/>
    <xf numFmtId="192" fontId="17" fillId="0" borderId="0"/>
    <xf numFmtId="194" fontId="17" fillId="0" borderId="0" applyFill="0" applyAlignment="0"/>
    <xf numFmtId="0" fontId="89" fillId="0" borderId="0"/>
    <xf numFmtId="0" fontId="40" fillId="35" borderId="0" applyNumberFormat="0" applyBorder="0" applyAlignment="0" applyProtection="0"/>
    <xf numFmtId="37" fontId="90" fillId="0" borderId="0"/>
    <xf numFmtId="0" fontId="52" fillId="0" borderId="0"/>
    <xf numFmtId="170" fontId="5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0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0" fillId="0" borderId="0"/>
    <xf numFmtId="171" fontId="53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38" fontId="45" fillId="0" borderId="50" applyFont="0" applyFill="0" applyBorder="0" applyAlignment="0" applyProtection="0"/>
    <xf numFmtId="38" fontId="45" fillId="0" borderId="50" applyFont="0" applyFill="0" applyBorder="0" applyAlignment="0" applyProtection="0"/>
    <xf numFmtId="38" fontId="45" fillId="0" borderId="50" applyFont="0" applyFill="0" applyBorder="0" applyAlignment="0" applyProtection="0"/>
    <xf numFmtId="38" fontId="45" fillId="0" borderId="50" applyFont="0" applyFill="0" applyBorder="0" applyAlignment="0" applyProtection="0"/>
    <xf numFmtId="38" fontId="45" fillId="0" borderId="50" applyFont="0" applyFill="0" applyBorder="0" applyAlignment="0" applyProtection="0"/>
    <xf numFmtId="38" fontId="45" fillId="0" borderId="50" applyFont="0" applyFill="0" applyBorder="0" applyAlignment="0" applyProtection="0"/>
    <xf numFmtId="38" fontId="45" fillId="0" borderId="50" applyFont="0" applyFill="0" applyBorder="0" applyAlignment="0" applyProtection="0"/>
    <xf numFmtId="38" fontId="45" fillId="0" borderId="50" applyFont="0" applyFill="0" applyBorder="0" applyAlignment="0" applyProtection="0"/>
    <xf numFmtId="38" fontId="45" fillId="0" borderId="50" applyFont="0" applyFill="0" applyBorder="0" applyAlignment="0" applyProtection="0"/>
    <xf numFmtId="38" fontId="45" fillId="0" borderId="50" applyFont="0" applyFill="0" applyBorder="0" applyAlignment="0" applyProtection="0"/>
    <xf numFmtId="38" fontId="45" fillId="0" borderId="50" applyFont="0" applyFill="0" applyBorder="0" applyAlignment="0" applyProtection="0"/>
    <xf numFmtId="38" fontId="45" fillId="0" borderId="50" applyFont="0" applyFill="0" applyBorder="0" applyAlignment="0" applyProtection="0"/>
    <xf numFmtId="38" fontId="45" fillId="0" borderId="50" applyFont="0" applyFill="0" applyBorder="0" applyAlignment="0" applyProtection="0"/>
    <xf numFmtId="38" fontId="45" fillId="0" borderId="50" applyFont="0" applyFill="0" applyBorder="0" applyAlignment="0" applyProtection="0"/>
    <xf numFmtId="38" fontId="45" fillId="0" borderId="50" applyFont="0" applyFill="0" applyBorder="0" applyAlignment="0" applyProtection="0"/>
    <xf numFmtId="38" fontId="45" fillId="0" borderId="50" applyFont="0" applyFill="0" applyBorder="0" applyAlignment="0" applyProtection="0"/>
    <xf numFmtId="38" fontId="45" fillId="0" borderId="50" applyFont="0" applyFill="0" applyBorder="0" applyAlignment="0" applyProtection="0"/>
    <xf numFmtId="38" fontId="45" fillId="0" borderId="50" applyFont="0" applyFill="0" applyBorder="0" applyAlignment="0" applyProtection="0"/>
    <xf numFmtId="189" fontId="16" fillId="0" borderId="0" applyFill="0" applyBorder="0" applyProtection="0">
      <alignment vertical="center"/>
    </xf>
    <xf numFmtId="189" fontId="16" fillId="0" borderId="0" applyFill="0" applyBorder="0" applyProtection="0">
      <alignment vertical="center"/>
    </xf>
    <xf numFmtId="189" fontId="16" fillId="0" borderId="0" applyFill="0" applyBorder="0" applyProtection="0">
      <alignment vertical="center"/>
    </xf>
    <xf numFmtId="189" fontId="16" fillId="0" borderId="0" applyFill="0" applyBorder="0" applyProtection="0">
      <alignment vertical="center"/>
    </xf>
    <xf numFmtId="168" fontId="16" fillId="4" borderId="41"/>
    <xf numFmtId="0" fontId="41" fillId="27" borderId="51" applyNumberFormat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>
      <alignment horizontal="center"/>
    </xf>
    <xf numFmtId="175" fontId="28" fillId="5" borderId="52" applyFont="0" applyFill="0" applyBorder="0" applyAlignment="0" applyProtection="0">
      <alignment horizontal="center" vertical="center"/>
    </xf>
    <xf numFmtId="3" fontId="16" fillId="0" borderId="0"/>
    <xf numFmtId="0" fontId="17" fillId="3" borderId="41"/>
    <xf numFmtId="0" fontId="54" fillId="0" borderId="0" applyFill="0" applyBorder="0">
      <alignment vertical="top"/>
    </xf>
    <xf numFmtId="0" fontId="56" fillId="0" borderId="0" applyFill="0" applyBorder="0">
      <alignment vertical="top"/>
    </xf>
    <xf numFmtId="0" fontId="54" fillId="0" borderId="0" applyNumberFormat="0" applyFont="0" applyFill="0" applyBorder="0" applyAlignment="0" applyProtection="0">
      <alignment horizontal="left"/>
    </xf>
    <xf numFmtId="0" fontId="54" fillId="0" borderId="0" applyNumberFormat="0" applyFont="0" applyFill="0" applyBorder="0" applyAlignment="0" applyProtection="0">
      <alignment horizontal="left"/>
    </xf>
    <xf numFmtId="0" fontId="54" fillId="0" borderId="0" applyNumberFormat="0" applyFont="0" applyFill="0" applyBorder="0" applyAlignment="0" applyProtection="0">
      <alignment horizontal="left"/>
    </xf>
    <xf numFmtId="15" fontId="54" fillId="0" borderId="0" applyFont="0" applyFill="0" applyBorder="0" applyAlignment="0" applyProtection="0"/>
    <xf numFmtId="4" fontId="54" fillId="0" borderId="0" applyFont="0" applyFill="0" applyBorder="0" applyAlignment="0" applyProtection="0"/>
    <xf numFmtId="4" fontId="54" fillId="0" borderId="0" applyFont="0" applyFill="0" applyBorder="0" applyAlignment="0" applyProtection="0"/>
    <xf numFmtId="4" fontId="54" fillId="0" borderId="0" applyFont="0" applyFill="0" applyBorder="0" applyAlignment="0" applyProtection="0"/>
    <xf numFmtId="38" fontId="16" fillId="0" borderId="0" applyFill="0" applyBorder="0">
      <alignment horizontal="center" vertical="top"/>
    </xf>
    <xf numFmtId="49" fontId="29" fillId="0" borderId="0">
      <alignment horizontal="righ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horizontal="left"/>
    </xf>
    <xf numFmtId="0" fontId="21" fillId="0" borderId="0"/>
    <xf numFmtId="0" fontId="91" fillId="36" borderId="0"/>
    <xf numFmtId="0" fontId="91" fillId="36" borderId="0">
      <alignment wrapText="1"/>
    </xf>
    <xf numFmtId="0" fontId="92" fillId="5" borderId="0"/>
    <xf numFmtId="0" fontId="93" fillId="3" borderId="53"/>
    <xf numFmtId="0" fontId="16" fillId="0" borderId="0" applyFill="0" applyBorder="0" applyProtection="0">
      <alignment horizontal="centerContinuous" vertical="top"/>
    </xf>
    <xf numFmtId="0" fontId="16" fillId="0" borderId="0" applyFill="0" applyBorder="0" applyProtection="0">
      <alignment horizontal="centerContinuous" vertical="top"/>
    </xf>
    <xf numFmtId="0" fontId="16" fillId="0" borderId="0" applyFill="0" applyBorder="0" applyProtection="0">
      <alignment horizontal="centerContinuous" vertical="top"/>
    </xf>
    <xf numFmtId="0" fontId="16" fillId="0" borderId="0" applyFill="0" applyBorder="0" applyProtection="0">
      <alignment horizontal="centerContinuous" vertical="top"/>
    </xf>
    <xf numFmtId="173" fontId="94" fillId="0" borderId="0" applyNumberFormat="0" applyFont="0" applyBorder="0">
      <alignment horizontal="left"/>
    </xf>
    <xf numFmtId="0" fontId="16" fillId="0" borderId="0" applyFill="0" applyBorder="0" applyProtection="0">
      <alignment horizontal="left"/>
    </xf>
    <xf numFmtId="0" fontId="16" fillId="0" borderId="0" applyFill="0" applyBorder="0" applyProtection="0">
      <alignment horizontal="left"/>
    </xf>
    <xf numFmtId="0" fontId="16" fillId="0" borderId="0" applyFill="0" applyBorder="0" applyProtection="0">
      <alignment horizontal="left"/>
    </xf>
    <xf numFmtId="0" fontId="16" fillId="0" borderId="0" applyFill="0" applyBorder="0" applyProtection="0">
      <alignment horizontal="left"/>
    </xf>
    <xf numFmtId="3" fontId="17" fillId="0" borderId="0"/>
    <xf numFmtId="1" fontId="59" fillId="0" borderId="0">
      <alignment vertical="center"/>
    </xf>
    <xf numFmtId="0" fontId="16" fillId="37" borderId="41"/>
    <xf numFmtId="0" fontId="95" fillId="0" borderId="41">
      <alignment horizontal="center"/>
    </xf>
    <xf numFmtId="0" fontId="16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5" fillId="0" borderId="0">
      <alignment horizontal="center" vertical="center"/>
    </xf>
    <xf numFmtId="0" fontId="96" fillId="38" borderId="0" applyNumberFormat="0" applyFill="0">
      <alignment horizontal="left" vertical="center"/>
    </xf>
    <xf numFmtId="0" fontId="97" fillId="0" borderId="0" applyNumberFormat="0" applyBorder="0" applyProtection="0">
      <alignment vertical="top"/>
    </xf>
    <xf numFmtId="0" fontId="98" fillId="0" borderId="0">
      <alignment vertical="top"/>
    </xf>
    <xf numFmtId="0" fontId="99" fillId="33" borderId="0"/>
    <xf numFmtId="0" fontId="47" fillId="0" borderId="0"/>
    <xf numFmtId="0" fontId="100" fillId="3" borderId="54"/>
    <xf numFmtId="40" fontId="55" fillId="0" borderId="0" applyBorder="0">
      <alignment horizontal="right"/>
    </xf>
    <xf numFmtId="165" fontId="79" fillId="0" borderId="0"/>
    <xf numFmtId="0" fontId="86" fillId="37" borderId="41">
      <alignment horizontal="right"/>
    </xf>
    <xf numFmtId="196" fontId="17" fillId="0" borderId="0" applyFill="0" applyBorder="0" applyProtection="0"/>
    <xf numFmtId="3" fontId="101" fillId="0" borderId="0" applyNumberFormat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168" fontId="16" fillId="0" borderId="0"/>
    <xf numFmtId="0" fontId="42" fillId="0" borderId="0" applyNumberFormat="0" applyFill="0" applyBorder="0" applyAlignment="0" applyProtection="0"/>
    <xf numFmtId="3" fontId="102" fillId="0" borderId="0"/>
    <xf numFmtId="0" fontId="16" fillId="3" borderId="0" applyNumberFormat="0" applyFont="0" applyBorder="0" applyAlignment="0"/>
    <xf numFmtId="0" fontId="16" fillId="3" borderId="0" applyNumberFormat="0" applyFont="0" applyBorder="0" applyAlignment="0"/>
    <xf numFmtId="0" fontId="16" fillId="3" borderId="0" applyNumberFormat="0" applyFont="0" applyBorder="0" applyAlignment="0"/>
    <xf numFmtId="0" fontId="16" fillId="3" borderId="0" applyNumberFormat="0" applyFont="0" applyBorder="0" applyAlignment="0"/>
    <xf numFmtId="0" fontId="101" fillId="0" borderId="28">
      <alignment horizontal="right" wrapText="1"/>
    </xf>
    <xf numFmtId="0" fontId="43" fillId="0" borderId="55" applyNumberFormat="0" applyFill="0" applyAlignment="0" applyProtection="0"/>
    <xf numFmtId="0" fontId="20" fillId="0" borderId="0"/>
    <xf numFmtId="3" fontId="101" fillId="0" borderId="23" applyNumberFormat="0"/>
    <xf numFmtId="168" fontId="16" fillId="0" borderId="56"/>
    <xf numFmtId="0" fontId="103" fillId="39" borderId="41"/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1" fillId="0" borderId="0" applyNumberFormat="0" applyFont="0" applyFill="0" applyBorder="0" applyProtection="0">
      <alignment horizontal="center" vertical="center" wrapText="1"/>
    </xf>
    <xf numFmtId="0" fontId="51" fillId="0" borderId="0" applyNumberFormat="0" applyFont="0" applyFill="0" applyBorder="0" applyProtection="0">
      <alignment horizontal="center" vertical="center" wrapText="1"/>
    </xf>
    <xf numFmtId="0" fontId="51" fillId="0" borderId="0" applyNumberFormat="0" applyFont="0" applyFill="0" applyBorder="0" applyProtection="0">
      <alignment horizontal="center" vertical="center" wrapText="1"/>
    </xf>
    <xf numFmtId="181" fontId="45" fillId="0" borderId="0"/>
    <xf numFmtId="181" fontId="45" fillId="0" borderId="0"/>
    <xf numFmtId="181" fontId="45" fillId="0" borderId="0"/>
    <xf numFmtId="181" fontId="45" fillId="0" borderId="0"/>
    <xf numFmtId="0" fontId="20" fillId="0" borderId="0">
      <alignment horizontal="center"/>
    </xf>
    <xf numFmtId="190" fontId="20" fillId="0" borderId="0"/>
    <xf numFmtId="193" fontId="17" fillId="0" borderId="0" applyFill="0" applyProtection="0"/>
    <xf numFmtId="169" fontId="20" fillId="0" borderId="54" applyFont="0" applyFill="0" applyBorder="0" applyAlignment="0" applyProtection="0">
      <alignment vertical="top" wrapText="1"/>
    </xf>
    <xf numFmtId="41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104" fillId="0" borderId="0"/>
    <xf numFmtId="0" fontId="104" fillId="0" borderId="0"/>
    <xf numFmtId="9" fontId="26" fillId="0" borderId="0" applyFont="0" applyFill="0" applyBorder="0" applyAlignment="0" applyProtection="0"/>
    <xf numFmtId="0" fontId="15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0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0" fillId="14" borderId="40" applyNumberFormat="0" applyAlignment="0" applyProtection="0"/>
    <xf numFmtId="43" fontId="16" fillId="0" borderId="0" applyFont="0" applyFill="0" applyBorder="0" applyAlignment="0" applyProtection="0"/>
    <xf numFmtId="0" fontId="110" fillId="14" borderId="40" applyNumberFormat="0" applyAlignment="0" applyProtection="0"/>
    <xf numFmtId="200" fontId="16" fillId="3" borderId="28" applyNumberFormat="0" applyFont="0" applyBorder="0" applyAlignment="0">
      <alignment horizontal="centerContinuous"/>
    </xf>
    <xf numFmtId="0" fontId="110" fillId="14" borderId="40" applyNumberFormat="0" applyAlignment="0" applyProtection="0"/>
    <xf numFmtId="0" fontId="16" fillId="41" borderId="61" applyNumberFormat="0" applyFont="0" applyAlignment="0" applyProtection="0"/>
    <xf numFmtId="0" fontId="16" fillId="0" borderId="0"/>
    <xf numFmtId="0" fontId="110" fillId="14" borderId="40" applyNumberFormat="0" applyAlignment="0" applyProtection="0"/>
    <xf numFmtId="0" fontId="110" fillId="14" borderId="40" applyNumberFormat="0" applyAlignment="0" applyProtection="0"/>
    <xf numFmtId="0" fontId="110" fillId="14" borderId="40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>
      <alignment vertical="top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35" borderId="0" applyNumberFormat="0" applyBorder="0" applyAlignment="0" applyProtection="0"/>
    <xf numFmtId="0" fontId="27" fillId="14" borderId="0" applyNumberFormat="0" applyBorder="0" applyAlignment="0" applyProtection="0"/>
    <xf numFmtId="0" fontId="27" fillId="35" borderId="0" applyNumberFormat="0" applyBorder="0" applyAlignment="0" applyProtection="0"/>
    <xf numFmtId="0" fontId="27" fillId="27" borderId="0" applyNumberFormat="0" applyBorder="0" applyAlignment="0" applyProtection="0"/>
    <xf numFmtId="0" fontId="27" fillId="35" borderId="0" applyNumberFormat="0" applyBorder="0" applyAlignment="0" applyProtection="0"/>
    <xf numFmtId="0" fontId="27" fillId="27" borderId="0" applyNumberFormat="0" applyBorder="0" applyAlignment="0" applyProtection="0"/>
    <xf numFmtId="0" fontId="27" fillId="35" borderId="0" applyNumberFormat="0" applyBorder="0" applyAlignment="0" applyProtection="0"/>
    <xf numFmtId="0" fontId="30" fillId="21" borderId="0" applyNumberFormat="0" applyBorder="0" applyAlignment="0" applyProtection="0"/>
    <xf numFmtId="0" fontId="30" fillId="41" borderId="0" applyNumberFormat="0" applyBorder="0" applyAlignment="0" applyProtection="0"/>
    <xf numFmtId="0" fontId="30" fillId="27" borderId="0" applyNumberFormat="0" applyBorder="0" applyAlignment="0" applyProtection="0"/>
    <xf numFmtId="0" fontId="30" fillId="35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16" borderId="0" applyNumberFormat="0" applyBorder="0" applyAlignment="0" applyProtection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32" fillId="43" borderId="40" applyNumberFormat="0" applyAlignment="0" applyProtection="0"/>
    <xf numFmtId="0" fontId="16" fillId="0" borderId="0"/>
    <xf numFmtId="0" fontId="113" fillId="0" borderId="62" applyNumberFormat="0" applyFill="0" applyAlignment="0" applyProtection="0"/>
    <xf numFmtId="0" fontId="114" fillId="0" borderId="45" applyNumberFormat="0" applyFill="0" applyAlignment="0" applyProtection="0"/>
    <xf numFmtId="0" fontId="115" fillId="0" borderId="63" applyNumberFormat="0" applyFill="0" applyAlignment="0" applyProtection="0"/>
    <xf numFmtId="0" fontId="115" fillId="0" borderId="0" applyNumberFormat="0" applyFill="0" applyBorder="0" applyAlignment="0" applyProtection="0"/>
    <xf numFmtId="0" fontId="110" fillId="35" borderId="40" applyNumberFormat="0" applyAlignment="0" applyProtection="0"/>
    <xf numFmtId="0" fontId="16" fillId="0" borderId="0"/>
    <xf numFmtId="0" fontId="111" fillId="35" borderId="61" applyNumberFormat="0" applyFont="0" applyAlignment="0" applyProtection="0"/>
    <xf numFmtId="0" fontId="41" fillId="43" borderId="51" applyNumberFormat="0" applyAlignment="0" applyProtection="0"/>
    <xf numFmtId="0" fontId="116" fillId="0" borderId="0">
      <alignment vertical="center"/>
    </xf>
    <xf numFmtId="9" fontId="111" fillId="0" borderId="0" applyFont="0" applyFill="0" applyBorder="0" applyAlignment="0" applyProtection="0"/>
    <xf numFmtId="0" fontId="16" fillId="4" borderId="0" applyNumberFormat="0" applyFont="0" applyBorder="0" applyAlignment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64">
      <alignment horizontal="centerContinuous"/>
    </xf>
    <xf numFmtId="0" fontId="117" fillId="0" borderId="64">
      <alignment horizontal="centerContinuous"/>
    </xf>
    <xf numFmtId="0" fontId="117" fillId="0" borderId="64">
      <alignment horizontal="centerContinuous"/>
    </xf>
    <xf numFmtId="0" fontId="117" fillId="0" borderId="64">
      <alignment horizontal="centerContinuous"/>
    </xf>
    <xf numFmtId="0" fontId="117" fillId="0" borderId="64">
      <alignment horizontal="centerContinuous"/>
    </xf>
    <xf numFmtId="0" fontId="117" fillId="0" borderId="64">
      <alignment horizontal="centerContinuous"/>
    </xf>
    <xf numFmtId="0" fontId="117" fillId="0" borderId="64">
      <alignment horizontal="centerContinuous"/>
    </xf>
    <xf numFmtId="0" fontId="118" fillId="0" borderId="64"/>
    <xf numFmtId="0" fontId="111" fillId="0" borderId="0">
      <alignment vertical="top"/>
    </xf>
    <xf numFmtId="0" fontId="119" fillId="0" borderId="0" applyNumberFormat="0" applyFill="0" applyBorder="0" applyAlignment="0" applyProtection="0"/>
    <xf numFmtId="0" fontId="43" fillId="0" borderId="65" applyNumberFormat="0" applyFill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0" fontId="110" fillId="35" borderId="40" applyNumberFormat="0" applyAlignment="0" applyProtection="0"/>
    <xf numFmtId="0" fontId="110" fillId="35" borderId="40" applyNumberFormat="0" applyAlignment="0" applyProtection="0"/>
    <xf numFmtId="0" fontId="110" fillId="35" borderId="40" applyNumberFormat="0" applyAlignment="0" applyProtection="0"/>
    <xf numFmtId="0" fontId="110" fillId="35" borderId="40" applyNumberFormat="0" applyAlignment="0" applyProtection="0"/>
    <xf numFmtId="9" fontId="111" fillId="0" borderId="0" applyFont="0" applyFill="0" applyBorder="0" applyAlignment="0" applyProtection="0"/>
    <xf numFmtId="9" fontId="11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0" fillId="0" borderId="0"/>
    <xf numFmtId="0" fontId="120" fillId="0" borderId="0"/>
    <xf numFmtId="0" fontId="139" fillId="0" borderId="0" applyNumberFormat="0" applyFill="0" applyBorder="0" applyAlignment="0" applyProtection="0"/>
    <xf numFmtId="0" fontId="111" fillId="44" borderId="40" applyNumberFormat="0">
      <alignment horizontal="left" vertical="center"/>
    </xf>
    <xf numFmtId="0" fontId="111" fillId="0" borderId="0"/>
    <xf numFmtId="0" fontId="16" fillId="0" borderId="0"/>
    <xf numFmtId="0" fontId="137" fillId="0" borderId="0">
      <alignment vertical="center"/>
    </xf>
    <xf numFmtId="273" fontId="111" fillId="0" borderId="0" applyFont="0" applyFill="0" applyBorder="0" applyAlignment="0" applyProtection="0"/>
    <xf numFmtId="274" fontId="11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" fontId="29" fillId="0" borderId="0"/>
    <xf numFmtId="3" fontId="29" fillId="0" borderId="0"/>
    <xf numFmtId="3" fontId="29" fillId="0" borderId="0"/>
    <xf numFmtId="0" fontId="111" fillId="0" borderId="0" applyFont="0" applyFill="0" applyBorder="0" applyAlignment="0" applyProtection="0"/>
    <xf numFmtId="0" fontId="58" fillId="0" borderId="0"/>
    <xf numFmtId="0" fontId="111" fillId="3" borderId="0"/>
    <xf numFmtId="0" fontId="20" fillId="3" borderId="0"/>
    <xf numFmtId="0" fontId="24" fillId="3" borderId="0"/>
    <xf numFmtId="0" fontId="223" fillId="3" borderId="0"/>
    <xf numFmtId="0" fontId="224" fillId="3" borderId="0"/>
    <xf numFmtId="0" fontId="101" fillId="3" borderId="0"/>
    <xf numFmtId="0" fontId="17" fillId="3" borderId="0"/>
    <xf numFmtId="265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75" fontId="111" fillId="0" borderId="0" applyFont="0" applyFill="0" applyBorder="0" applyAlignment="0" applyProtection="0"/>
    <xf numFmtId="265" fontId="111" fillId="0" borderId="0" applyFont="0" applyFill="0" applyBorder="0" applyAlignment="0" applyProtection="0"/>
    <xf numFmtId="172" fontId="111" fillId="0" borderId="0" applyFont="0" applyFill="0" applyBorder="0" applyAlignment="0" applyProtection="0"/>
    <xf numFmtId="172" fontId="111" fillId="0" borderId="0" applyFont="0" applyFill="0" applyBorder="0" applyAlignment="0" applyProtection="0"/>
    <xf numFmtId="265" fontId="111" fillId="0" borderId="0" applyFont="0" applyFill="0" applyBorder="0" applyAlignment="0" applyProtection="0"/>
    <xf numFmtId="172" fontId="111" fillId="0" borderId="0" applyFont="0" applyFill="0" applyBorder="0" applyAlignment="0" applyProtection="0"/>
    <xf numFmtId="265" fontId="111" fillId="0" borderId="0" applyFont="0" applyFill="0" applyBorder="0" applyAlignment="0" applyProtection="0"/>
    <xf numFmtId="265" fontId="111" fillId="0" borderId="0" applyFont="0" applyFill="0" applyBorder="0" applyAlignment="0" applyProtection="0"/>
    <xf numFmtId="265" fontId="111" fillId="0" borderId="0" applyFont="0" applyFill="0" applyBorder="0" applyAlignment="0" applyProtection="0"/>
    <xf numFmtId="265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65" fontId="111" fillId="0" borderId="0" applyFont="0" applyFill="0" applyBorder="0" applyAlignment="0" applyProtection="0"/>
    <xf numFmtId="265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172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172" fontId="111" fillId="0" borderId="0" applyFont="0" applyFill="0" applyBorder="0" applyAlignment="0" applyProtection="0"/>
    <xf numFmtId="0" fontId="225" fillId="0" borderId="0">
      <alignment vertical="center"/>
    </xf>
    <xf numFmtId="0" fontId="58" fillId="0" borderId="0"/>
    <xf numFmtId="265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98" fontId="111" fillId="0" borderId="0" applyFont="0" applyFill="0" applyBorder="0" applyAlignment="0" applyProtection="0"/>
    <xf numFmtId="298" fontId="111" fillId="0" borderId="0" applyFont="0" applyFill="0" applyBorder="0" applyAlignment="0" applyProtection="0"/>
    <xf numFmtId="298" fontId="111" fillId="0" borderId="0" applyFont="0" applyFill="0" applyBorder="0" applyAlignment="0" applyProtection="0"/>
    <xf numFmtId="242" fontId="111" fillId="0" borderId="0" applyFont="0" applyFill="0" applyBorder="0" applyAlignment="0" applyProtection="0"/>
    <xf numFmtId="276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259" fontId="121" fillId="0" borderId="0" applyFont="0" applyFill="0" applyBorder="0" applyAlignment="0" applyProtection="0"/>
    <xf numFmtId="259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60" fontId="12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25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259" fontId="121" fillId="0" borderId="0" applyFont="0" applyFill="0" applyBorder="0" applyAlignment="0" applyProtection="0"/>
    <xf numFmtId="259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60" fontId="12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25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65" fontId="111" fillId="0" borderId="0" applyFont="0" applyFill="0" applyBorder="0" applyAlignment="0" applyProtection="0"/>
    <xf numFmtId="298" fontId="111" fillId="0" borderId="0" applyFont="0" applyFill="0" applyBorder="0" applyAlignment="0" applyProtection="0"/>
    <xf numFmtId="290" fontId="17" fillId="0" borderId="0" applyFont="0" applyFill="0" applyBorder="0" applyAlignment="0" applyProtection="0"/>
    <xf numFmtId="290" fontId="17" fillId="0" borderId="0" applyFont="0" applyFill="0" applyBorder="0" applyAlignment="0" applyProtection="0"/>
    <xf numFmtId="265" fontId="111" fillId="0" borderId="0" applyFont="0" applyFill="0" applyBorder="0" applyAlignment="0" applyProtection="0"/>
    <xf numFmtId="298" fontId="111" fillId="0" borderId="0" applyFont="0" applyFill="0" applyBorder="0" applyAlignment="0" applyProtection="0"/>
    <xf numFmtId="265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259" fontId="121" fillId="0" borderId="0" applyFont="0" applyFill="0" applyBorder="0" applyAlignment="0" applyProtection="0"/>
    <xf numFmtId="259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60" fontId="12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259" fontId="121" fillId="0" borderId="0" applyFont="0" applyFill="0" applyBorder="0" applyAlignment="0" applyProtection="0"/>
    <xf numFmtId="259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60" fontId="12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25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259" fontId="121" fillId="0" borderId="0" applyFont="0" applyFill="0" applyBorder="0" applyAlignment="0" applyProtection="0"/>
    <xf numFmtId="259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60" fontId="12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25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65" fontId="111" fillId="0" borderId="0" applyFont="0" applyFill="0" applyBorder="0" applyAlignment="0" applyProtection="0"/>
    <xf numFmtId="265" fontId="111" fillId="0" borderId="0" applyFont="0" applyFill="0" applyBorder="0" applyAlignment="0" applyProtection="0"/>
    <xf numFmtId="265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98" fontId="111" fillId="0" borderId="0" applyFont="0" applyFill="0" applyBorder="0" applyAlignment="0" applyProtection="0"/>
    <xf numFmtId="290" fontId="17" fillId="0" borderId="0" applyFont="0" applyFill="0" applyBorder="0" applyAlignment="0" applyProtection="0"/>
    <xf numFmtId="290" fontId="17" fillId="0" borderId="0" applyFont="0" applyFill="0" applyBorder="0" applyAlignment="0" applyProtection="0"/>
    <xf numFmtId="265" fontId="111" fillId="0" borderId="0" applyFont="0" applyFill="0" applyBorder="0" applyAlignment="0" applyProtection="0"/>
    <xf numFmtId="295" fontId="17" fillId="0" borderId="0" applyFont="0" applyFill="0" applyBorder="0" applyAlignment="0" applyProtection="0"/>
    <xf numFmtId="295" fontId="17" fillId="0" borderId="0" applyFont="0" applyFill="0" applyBorder="0" applyAlignment="0" applyProtection="0"/>
    <xf numFmtId="290" fontId="17" fillId="0" borderId="0" applyFont="0" applyFill="0" applyBorder="0" applyAlignment="0" applyProtection="0"/>
    <xf numFmtId="0" fontId="111" fillId="0" borderId="0" applyFont="0" applyFill="0" applyBorder="0" applyAlignment="0" applyProtection="0"/>
    <xf numFmtId="290" fontId="17" fillId="0" borderId="0" applyFont="0" applyFill="0" applyBorder="0" applyAlignment="0" applyProtection="0"/>
    <xf numFmtId="298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98" fontId="111" fillId="0" borderId="0" applyFont="0" applyFill="0" applyBorder="0" applyAlignment="0" applyProtection="0"/>
    <xf numFmtId="295" fontId="17" fillId="0" borderId="0" applyFont="0" applyFill="0" applyBorder="0" applyAlignment="0" applyProtection="0"/>
    <xf numFmtId="265" fontId="111" fillId="0" borderId="0" applyFont="0" applyFill="0" applyBorder="0" applyAlignment="0" applyProtection="0"/>
    <xf numFmtId="276" fontId="111" fillId="0" borderId="0" applyFont="0" applyFill="0" applyBorder="0" applyAlignment="0" applyProtection="0"/>
    <xf numFmtId="39" fontId="111" fillId="0" borderId="0" applyFont="0" applyFill="0" applyBorder="0" applyAlignment="0" applyProtection="0"/>
    <xf numFmtId="277" fontId="111" fillId="0" borderId="0" applyFont="0" applyFill="0" applyBorder="0" applyAlignment="0" applyProtection="0"/>
    <xf numFmtId="172" fontId="111" fillId="0" borderId="0" applyFont="0" applyFill="0" applyBorder="0" applyAlignment="0" applyProtection="0"/>
    <xf numFmtId="326" fontId="111" fillId="2" borderId="67"/>
    <xf numFmtId="243" fontId="226" fillId="2" borderId="67"/>
    <xf numFmtId="243" fontId="226" fillId="2" borderId="67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00" fontId="29" fillId="0" borderId="0" applyFont="0" applyFill="0" applyBorder="0" applyAlignment="0" applyProtection="0"/>
    <xf numFmtId="223" fontId="29" fillId="0" borderId="0" applyFont="0" applyFill="0" applyBorder="0" applyAlignment="0" applyProtection="0"/>
    <xf numFmtId="223" fontId="29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00" fontId="29" fillId="0" borderId="0" applyFont="0" applyFill="0" applyBorder="0" applyAlignment="0" applyProtection="0"/>
    <xf numFmtId="219" fontId="29" fillId="0" borderId="0" applyFont="0" applyFill="0" applyBorder="0" applyAlignment="0" applyProtection="0"/>
    <xf numFmtId="219" fontId="29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3" fontId="29" fillId="0" borderId="0"/>
    <xf numFmtId="3" fontId="29" fillId="0" borderId="0"/>
    <xf numFmtId="3" fontId="29" fillId="0" borderId="0"/>
    <xf numFmtId="0" fontId="111" fillId="0" borderId="0" applyFont="0" applyFill="0" applyBorder="0" applyAlignment="0" applyProtection="0"/>
    <xf numFmtId="278" fontId="111" fillId="0" borderId="0" applyFont="0" applyFill="0" applyBorder="0" applyAlignment="0" applyProtection="0"/>
    <xf numFmtId="200" fontId="16" fillId="0" borderId="0"/>
    <xf numFmtId="0" fontId="58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1" fillId="0" borderId="0"/>
    <xf numFmtId="0" fontId="111" fillId="0" borderId="0" applyNumberFormat="0" applyFill="0" applyBorder="0" applyAlignment="0" applyProtection="0"/>
    <xf numFmtId="0" fontId="24" fillId="2" borderId="0"/>
    <xf numFmtId="0" fontId="11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35" borderId="0" applyNumberFormat="0" applyFont="0" applyAlignment="0" applyProtection="0"/>
    <xf numFmtId="0" fontId="111" fillId="0" borderId="0" applyFont="0" applyFill="0" applyBorder="0" applyAlignment="0" applyProtection="0"/>
    <xf numFmtId="3" fontId="29" fillId="0" borderId="0"/>
    <xf numFmtId="0" fontId="140" fillId="0" borderId="0" applyNumberFormat="0" applyFill="0" applyBorder="0" applyAlignment="0" applyProtection="0"/>
    <xf numFmtId="0" fontId="58" fillId="0" borderId="0"/>
    <xf numFmtId="0" fontId="111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0"/>
    <xf numFmtId="3" fontId="29" fillId="0" borderId="0"/>
    <xf numFmtId="0" fontId="111" fillId="0" borderId="0" applyNumberForma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99" fontId="111" fillId="0" borderId="0" applyFont="0" applyFill="0" applyBorder="0" applyAlignment="0" applyProtection="0"/>
    <xf numFmtId="299" fontId="111" fillId="0" borderId="0" applyFont="0" applyFill="0" applyBorder="0" applyAlignment="0" applyProtection="0"/>
    <xf numFmtId="299" fontId="111" fillId="0" borderId="0" applyFont="0" applyFill="0" applyBorder="0" applyAlignment="0" applyProtection="0"/>
    <xf numFmtId="279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64" fontId="111" fillId="0" borderId="0" applyFont="0" applyFill="0" applyBorder="0" applyAlignment="0" applyProtection="0"/>
    <xf numFmtId="27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72" fontId="111" fillId="0" borderId="0" applyFont="0" applyFill="0" applyBorder="0" applyAlignment="0" applyProtection="0"/>
    <xf numFmtId="265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64" fontId="111" fillId="0" borderId="0" applyFont="0" applyFill="0" applyBorder="0" applyAlignment="0" applyProtection="0"/>
    <xf numFmtId="27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72" fontId="111" fillId="0" borderId="0" applyFont="0" applyFill="0" applyBorder="0" applyAlignment="0" applyProtection="0"/>
    <xf numFmtId="265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64" fontId="111" fillId="0" borderId="0" applyFont="0" applyFill="0" applyBorder="0" applyAlignment="0" applyProtection="0"/>
    <xf numFmtId="27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72" fontId="111" fillId="0" borderId="0" applyFont="0" applyFill="0" applyBorder="0" applyAlignment="0" applyProtection="0"/>
    <xf numFmtId="265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99" fontId="111" fillId="0" borderId="0" applyFont="0" applyFill="0" applyBorder="0" applyAlignment="0" applyProtection="0"/>
    <xf numFmtId="289" fontId="17" fillId="0" borderId="0" applyFont="0" applyFill="0" applyBorder="0" applyAlignment="0" applyProtection="0"/>
    <xf numFmtId="289" fontId="17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64" fontId="111" fillId="0" borderId="0" applyFont="0" applyFill="0" applyBorder="0" applyAlignment="0" applyProtection="0"/>
    <xf numFmtId="27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72" fontId="111" fillId="0" borderId="0" applyFont="0" applyFill="0" applyBorder="0" applyAlignment="0" applyProtection="0"/>
    <xf numFmtId="265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99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64" fontId="111" fillId="0" borderId="0" applyFont="0" applyFill="0" applyBorder="0" applyAlignment="0" applyProtection="0"/>
    <xf numFmtId="27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64" fontId="111" fillId="0" borderId="0" applyFont="0" applyFill="0" applyBorder="0" applyAlignment="0" applyProtection="0"/>
    <xf numFmtId="27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72" fontId="111" fillId="0" borderId="0" applyFont="0" applyFill="0" applyBorder="0" applyAlignment="0" applyProtection="0"/>
    <xf numFmtId="265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64" fontId="111" fillId="0" borderId="0" applyFont="0" applyFill="0" applyBorder="0" applyAlignment="0" applyProtection="0"/>
    <xf numFmtId="27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72" fontId="111" fillId="0" borderId="0" applyFont="0" applyFill="0" applyBorder="0" applyAlignment="0" applyProtection="0"/>
    <xf numFmtId="265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99" fontId="111" fillId="0" borderId="0" applyFont="0" applyFill="0" applyBorder="0" applyAlignment="0" applyProtection="0"/>
    <xf numFmtId="289" fontId="17" fillId="0" borderId="0" applyFont="0" applyFill="0" applyBorder="0" applyAlignment="0" applyProtection="0"/>
    <xf numFmtId="0" fontId="111" fillId="0" borderId="0" applyFont="0" applyFill="0" applyBorder="0" applyAlignment="0" applyProtection="0"/>
    <xf numFmtId="289" fontId="17" fillId="0" borderId="0" applyFont="0" applyFill="0" applyBorder="0" applyAlignment="0" applyProtection="0"/>
    <xf numFmtId="0" fontId="111" fillId="0" borderId="0" applyFont="0" applyFill="0" applyBorder="0" applyAlignment="0" applyProtection="0"/>
    <xf numFmtId="208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289" fontId="17" fillId="0" borderId="0" applyFont="0" applyFill="0" applyBorder="0" applyAlignment="0" applyProtection="0"/>
    <xf numFmtId="0" fontId="111" fillId="0" borderId="0" applyFont="0" applyFill="0" applyBorder="0" applyAlignment="0" applyProtection="0"/>
    <xf numFmtId="289" fontId="17" fillId="0" borderId="0" applyFont="0" applyFill="0" applyBorder="0" applyAlignment="0" applyProtection="0"/>
    <xf numFmtId="299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99" fontId="111" fillId="0" borderId="0" applyFont="0" applyFill="0" applyBorder="0" applyAlignment="0" applyProtection="0"/>
    <xf numFmtId="208" fontId="17" fillId="0" borderId="0" applyFont="0" applyFill="0" applyBorder="0" applyAlignment="0" applyProtection="0"/>
    <xf numFmtId="0" fontId="111" fillId="0" borderId="0" applyFont="0" applyFill="0" applyBorder="0" applyAlignment="0" applyProtection="0"/>
    <xf numFmtId="24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300" fontId="111" fillId="0" borderId="0" applyFont="0" applyFill="0" applyBorder="0" applyAlignment="0" applyProtection="0"/>
    <xf numFmtId="300" fontId="111" fillId="0" borderId="0" applyFont="0" applyFill="0" applyBorder="0" applyAlignment="0" applyProtection="0"/>
    <xf numFmtId="300" fontId="111" fillId="0" borderId="0" applyFont="0" applyFill="0" applyBorder="0" applyAlignment="0" applyProtection="0"/>
    <xf numFmtId="281" fontId="111" fillId="0" borderId="0" applyFont="0" applyFill="0" applyBorder="0" applyProtection="0">
      <alignment horizontal="right"/>
    </xf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260" fontId="12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61" fontId="121" fillId="0" borderId="0" applyFont="0" applyFill="0" applyBorder="0" applyAlignment="0" applyProtection="0"/>
    <xf numFmtId="261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63" fontId="121" fillId="0" borderId="0" applyFont="0" applyFill="0" applyBorder="0" applyAlignment="0" applyProtection="0"/>
    <xf numFmtId="263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29" fillId="0" borderId="0" applyFont="0" applyFill="0" applyBorder="0" applyAlignment="0" applyProtection="0"/>
    <xf numFmtId="220" fontId="29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68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269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68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68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260" fontId="12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61" fontId="121" fillId="0" borderId="0" applyFont="0" applyFill="0" applyBorder="0" applyAlignment="0" applyProtection="0"/>
    <xf numFmtId="261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63" fontId="121" fillId="0" borderId="0" applyFont="0" applyFill="0" applyBorder="0" applyAlignment="0" applyProtection="0"/>
    <xf numFmtId="263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29" fillId="0" borderId="0" applyFont="0" applyFill="0" applyBorder="0" applyAlignment="0" applyProtection="0"/>
    <xf numFmtId="220" fontId="29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68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269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68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68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260" fontId="12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61" fontId="121" fillId="0" borderId="0" applyFont="0" applyFill="0" applyBorder="0" applyAlignment="0" applyProtection="0"/>
    <xf numFmtId="261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63" fontId="121" fillId="0" borderId="0" applyFont="0" applyFill="0" applyBorder="0" applyAlignment="0" applyProtection="0"/>
    <xf numFmtId="263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29" fillId="0" borderId="0" applyFont="0" applyFill="0" applyBorder="0" applyAlignment="0" applyProtection="0"/>
    <xf numFmtId="220" fontId="29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68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269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68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68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300" fontId="111" fillId="0" borderId="0" applyFont="0" applyFill="0" applyBorder="0" applyAlignment="0" applyProtection="0"/>
    <xf numFmtId="291" fontId="17" fillId="0" borderId="0" applyFont="0" applyFill="0" applyBorder="0" applyAlignment="0" applyProtection="0"/>
    <xf numFmtId="291" fontId="17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260" fontId="12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61" fontId="121" fillId="0" borderId="0" applyFont="0" applyFill="0" applyBorder="0" applyAlignment="0" applyProtection="0"/>
    <xf numFmtId="261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63" fontId="121" fillId="0" borderId="0" applyFont="0" applyFill="0" applyBorder="0" applyAlignment="0" applyProtection="0"/>
    <xf numFmtId="263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29" fillId="0" borderId="0" applyFont="0" applyFill="0" applyBorder="0" applyAlignment="0" applyProtection="0"/>
    <xf numFmtId="220" fontId="29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68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269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68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68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30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66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260" fontId="12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260" fontId="12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61" fontId="121" fillId="0" borderId="0" applyFont="0" applyFill="0" applyBorder="0" applyAlignment="0" applyProtection="0"/>
    <xf numFmtId="261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63" fontId="121" fillId="0" borderId="0" applyFont="0" applyFill="0" applyBorder="0" applyAlignment="0" applyProtection="0"/>
    <xf numFmtId="263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29" fillId="0" borderId="0" applyFont="0" applyFill="0" applyBorder="0" applyAlignment="0" applyProtection="0"/>
    <xf numFmtId="220" fontId="29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68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269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68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68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260" fontId="12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61" fontId="121" fillId="0" borderId="0" applyFont="0" applyFill="0" applyBorder="0" applyAlignment="0" applyProtection="0"/>
    <xf numFmtId="261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63" fontId="121" fillId="0" borderId="0" applyFont="0" applyFill="0" applyBorder="0" applyAlignment="0" applyProtection="0"/>
    <xf numFmtId="263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29" fillId="0" borderId="0" applyFont="0" applyFill="0" applyBorder="0" applyAlignment="0" applyProtection="0"/>
    <xf numFmtId="220" fontId="29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68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269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68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268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66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66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300" fontId="111" fillId="0" borderId="0" applyFont="0" applyFill="0" applyBorder="0" applyAlignment="0" applyProtection="0"/>
    <xf numFmtId="291" fontId="17" fillId="0" borderId="0" applyFont="0" applyFill="0" applyBorder="0" applyAlignment="0" applyProtection="0"/>
    <xf numFmtId="291" fontId="17" fillId="0" borderId="0" applyFont="0" applyFill="0" applyBorder="0" applyAlignment="0" applyProtection="0"/>
    <xf numFmtId="0" fontId="12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" fontId="17" fillId="0" borderId="0" applyFont="0" applyFill="0" applyBorder="0" applyAlignment="0" applyProtection="0"/>
    <xf numFmtId="291" fontId="17" fillId="0" borderId="0" applyFont="0" applyFill="0" applyBorder="0" applyAlignment="0" applyProtection="0"/>
    <xf numFmtId="0" fontId="111" fillId="0" borderId="0" applyFont="0" applyFill="0" applyBorder="0" applyAlignment="0" applyProtection="0"/>
    <xf numFmtId="291" fontId="17" fillId="0" borderId="0" applyFont="0" applyFill="0" applyBorder="0" applyAlignment="0" applyProtection="0"/>
    <xf numFmtId="30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300" fontId="111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21" fillId="0" borderId="0" applyFont="0" applyFill="0" applyBorder="0" applyAlignment="0" applyProtection="0"/>
    <xf numFmtId="28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3" fontId="29" fillId="0" borderId="0"/>
    <xf numFmtId="0" fontId="58" fillId="0" borderId="0"/>
    <xf numFmtId="0" fontId="16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3" fontId="29" fillId="0" borderId="0"/>
    <xf numFmtId="0" fontId="111" fillId="0" borderId="0" applyNumberFormat="0" applyFill="0" applyBorder="0" applyAlignment="0" applyProtection="0"/>
    <xf numFmtId="0" fontId="58" fillId="0" borderId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301" fontId="111" fillId="0" borderId="0" applyFont="0" applyFill="0" applyBorder="0" applyAlignment="0" applyProtection="0"/>
    <xf numFmtId="301" fontId="111" fillId="0" borderId="0" applyFont="0" applyFill="0" applyBorder="0" applyAlignment="0" applyProtection="0"/>
    <xf numFmtId="301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00" fontId="29" fillId="0" borderId="0" applyFont="0" applyFill="0" applyBorder="0" applyAlignment="0" applyProtection="0"/>
    <xf numFmtId="221" fontId="29" fillId="0" borderId="0" applyFont="0" applyFill="0" applyBorder="0" applyAlignment="0" applyProtection="0"/>
    <xf numFmtId="221" fontId="29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13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00" fontId="29" fillId="0" borderId="0" applyFont="0" applyFill="0" applyBorder="0" applyAlignment="0" applyProtection="0"/>
    <xf numFmtId="221" fontId="29" fillId="0" borderId="0" applyFont="0" applyFill="0" applyBorder="0" applyAlignment="0" applyProtection="0"/>
    <xf numFmtId="221" fontId="29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13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00" fontId="29" fillId="0" borderId="0" applyFont="0" applyFill="0" applyBorder="0" applyAlignment="0" applyProtection="0"/>
    <xf numFmtId="221" fontId="29" fillId="0" borderId="0" applyFont="0" applyFill="0" applyBorder="0" applyAlignment="0" applyProtection="0"/>
    <xf numFmtId="221" fontId="29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13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301" fontId="111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00" fontId="29" fillId="0" borderId="0" applyFont="0" applyFill="0" applyBorder="0" applyAlignment="0" applyProtection="0"/>
    <xf numFmtId="221" fontId="29" fillId="0" borderId="0" applyFont="0" applyFill="0" applyBorder="0" applyAlignment="0" applyProtection="0"/>
    <xf numFmtId="221" fontId="29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13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301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00" fontId="29" fillId="0" borderId="0" applyFont="0" applyFill="0" applyBorder="0" applyAlignment="0" applyProtection="0"/>
    <xf numFmtId="221" fontId="29" fillId="0" borderId="0" applyFont="0" applyFill="0" applyBorder="0" applyAlignment="0" applyProtection="0"/>
    <xf numFmtId="221" fontId="29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00" fontId="29" fillId="0" borderId="0" applyFont="0" applyFill="0" applyBorder="0" applyAlignment="0" applyProtection="0"/>
    <xf numFmtId="221" fontId="29" fillId="0" borderId="0" applyFont="0" applyFill="0" applyBorder="0" applyAlignment="0" applyProtection="0"/>
    <xf numFmtId="221" fontId="29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13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00" fontId="29" fillId="0" borderId="0" applyFont="0" applyFill="0" applyBorder="0" applyAlignment="0" applyProtection="0"/>
    <xf numFmtId="221" fontId="29" fillId="0" borderId="0" applyFont="0" applyFill="0" applyBorder="0" applyAlignment="0" applyProtection="0"/>
    <xf numFmtId="221" fontId="29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13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301" fontId="111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0" fontId="111" fillId="0" borderId="0" applyFont="0" applyFill="0" applyBorder="0" applyAlignment="0" applyProtection="0"/>
    <xf numFmtId="258" fontId="17" fillId="0" borderId="0" applyFont="0" applyFill="0" applyBorder="0" applyAlignment="0" applyProtection="0"/>
    <xf numFmtId="258" fontId="17" fillId="0" borderId="0" applyFont="0" applyFill="0" applyBorder="0" applyAlignment="0" applyProtection="0"/>
    <xf numFmtId="239" fontId="121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301" fontId="111" fillId="0" borderId="0" applyFont="0" applyFill="0" applyBorder="0" applyAlignment="0" applyProtection="0"/>
    <xf numFmtId="301" fontId="111" fillId="0" borderId="0" applyFont="0" applyFill="0" applyBorder="0" applyAlignment="0" applyProtection="0"/>
    <xf numFmtId="258" fontId="17" fillId="0" borderId="0" applyFont="0" applyFill="0" applyBorder="0" applyAlignment="0" applyProtection="0"/>
    <xf numFmtId="0" fontId="111" fillId="0" borderId="0" applyFont="0" applyFill="0" applyBorder="0" applyAlignment="0" applyProtection="0"/>
    <xf numFmtId="282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25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302" fontId="111" fillId="0" borderId="0" applyFont="0" applyFill="0" applyBorder="0" applyAlignment="0" applyProtection="0"/>
    <xf numFmtId="302" fontId="111" fillId="0" borderId="0" applyFont="0" applyFill="0" applyBorder="0" applyAlignment="0" applyProtection="0"/>
    <xf numFmtId="302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00" fontId="29" fillId="0" borderId="0" applyFont="0" applyFill="0" applyBorder="0" applyAlignment="0" applyProtection="0"/>
    <xf numFmtId="222" fontId="29" fillId="0" borderId="0" applyFont="0" applyFill="0" applyBorder="0" applyAlignment="0" applyProtection="0"/>
    <xf numFmtId="222" fontId="29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71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200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70" fontId="111" fillId="0" borderId="0" applyFont="0" applyFill="0" applyBorder="0" applyAlignment="0" applyProtection="0"/>
    <xf numFmtId="267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00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00" fontId="29" fillId="0" borderId="0" applyFont="0" applyFill="0" applyBorder="0" applyAlignment="0" applyProtection="0"/>
    <xf numFmtId="222" fontId="29" fillId="0" borderId="0" applyFont="0" applyFill="0" applyBorder="0" applyAlignment="0" applyProtection="0"/>
    <xf numFmtId="222" fontId="29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71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200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70" fontId="111" fillId="0" borderId="0" applyFont="0" applyFill="0" applyBorder="0" applyAlignment="0" applyProtection="0"/>
    <xf numFmtId="267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00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00" fontId="29" fillId="0" borderId="0" applyFont="0" applyFill="0" applyBorder="0" applyAlignment="0" applyProtection="0"/>
    <xf numFmtId="222" fontId="29" fillId="0" borderId="0" applyFont="0" applyFill="0" applyBorder="0" applyAlignment="0" applyProtection="0"/>
    <xf numFmtId="222" fontId="29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71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200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70" fontId="111" fillId="0" borderId="0" applyFont="0" applyFill="0" applyBorder="0" applyAlignment="0" applyProtection="0"/>
    <xf numFmtId="267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00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111" fillId="0" borderId="0" applyFont="0" applyFill="0" applyBorder="0" applyAlignment="0" applyProtection="0"/>
    <xf numFmtId="225" fontId="111" fillId="0" borderId="0" applyFont="0" applyFill="0" applyBorder="0" applyAlignment="0" applyProtection="0"/>
    <xf numFmtId="302" fontId="111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00" fontId="29" fillId="0" borderId="0" applyFont="0" applyFill="0" applyBorder="0" applyAlignment="0" applyProtection="0"/>
    <xf numFmtId="222" fontId="29" fillId="0" borderId="0" applyFont="0" applyFill="0" applyBorder="0" applyAlignment="0" applyProtection="0"/>
    <xf numFmtId="222" fontId="29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71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200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70" fontId="111" fillId="0" borderId="0" applyFont="0" applyFill="0" applyBorder="0" applyAlignment="0" applyProtection="0"/>
    <xf numFmtId="267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00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111" fillId="0" borderId="0" applyFont="0" applyFill="0" applyBorder="0" applyAlignment="0" applyProtection="0"/>
    <xf numFmtId="225" fontId="111" fillId="0" borderId="0" applyFont="0" applyFill="0" applyBorder="0" applyAlignment="0" applyProtection="0"/>
    <xf numFmtId="302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00" fontId="29" fillId="0" borderId="0" applyFont="0" applyFill="0" applyBorder="0" applyAlignment="0" applyProtection="0"/>
    <xf numFmtId="222" fontId="29" fillId="0" borderId="0" applyFont="0" applyFill="0" applyBorder="0" applyAlignment="0" applyProtection="0"/>
    <xf numFmtId="222" fontId="29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71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200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70" fontId="111" fillId="0" borderId="0" applyFont="0" applyFill="0" applyBorder="0" applyAlignment="0" applyProtection="0"/>
    <xf numFmtId="267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00" fontId="29" fillId="0" borderId="0" applyFont="0" applyFill="0" applyBorder="0" applyAlignment="0" applyProtection="0"/>
    <xf numFmtId="222" fontId="29" fillId="0" borderId="0" applyFont="0" applyFill="0" applyBorder="0" applyAlignment="0" applyProtection="0"/>
    <xf numFmtId="222" fontId="29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71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200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70" fontId="111" fillId="0" borderId="0" applyFont="0" applyFill="0" applyBorder="0" applyAlignment="0" applyProtection="0"/>
    <xf numFmtId="267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00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00" fontId="29" fillId="0" borderId="0" applyFont="0" applyFill="0" applyBorder="0" applyAlignment="0" applyProtection="0"/>
    <xf numFmtId="222" fontId="29" fillId="0" borderId="0" applyFont="0" applyFill="0" applyBorder="0" applyAlignment="0" applyProtection="0"/>
    <xf numFmtId="222" fontId="29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271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200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70" fontId="111" fillId="0" borderId="0" applyFont="0" applyFill="0" applyBorder="0" applyAlignment="0" applyProtection="0"/>
    <xf numFmtId="267" fontId="11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00" fontId="29" fillId="0" borderId="0" applyFont="0" applyFill="0" applyBorder="0" applyAlignment="0" applyProtection="0"/>
    <xf numFmtId="0" fontId="111" fillId="0" borderId="0" applyFont="0" applyFill="0" applyBorder="0" applyAlignment="0" applyProtection="0"/>
    <xf numFmtId="225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25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225" fontId="111" fillId="0" borderId="0" applyFont="0" applyFill="0" applyBorder="0" applyAlignment="0" applyProtection="0"/>
    <xf numFmtId="225" fontId="111" fillId="0" borderId="0" applyFont="0" applyFill="0" applyBorder="0" applyAlignment="0" applyProtection="0"/>
    <xf numFmtId="225" fontId="111" fillId="0" borderId="0" applyFont="0" applyFill="0" applyBorder="0" applyAlignment="0" applyProtection="0"/>
    <xf numFmtId="302" fontId="111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25" fontId="111" fillId="0" borderId="0" applyFont="0" applyFill="0" applyBorder="0" applyAlignment="0" applyProtection="0"/>
    <xf numFmtId="296" fontId="17" fillId="0" borderId="0" applyFont="0" applyFill="0" applyBorder="0" applyAlignment="0" applyProtection="0"/>
    <xf numFmtId="296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302" fontId="111" fillId="0" borderId="0" applyFont="0" applyFill="0" applyBorder="0" applyAlignment="0" applyProtection="0"/>
    <xf numFmtId="302" fontId="111" fillId="0" borderId="0" applyFont="0" applyFill="0" applyBorder="0" applyAlignment="0" applyProtection="0"/>
    <xf numFmtId="296" fontId="17" fillId="0" borderId="0" applyFont="0" applyFill="0" applyBorder="0" applyAlignment="0" applyProtection="0"/>
    <xf numFmtId="225" fontId="111" fillId="0" borderId="0" applyFont="0" applyFill="0" applyBorder="0" applyAlignment="0" applyProtection="0"/>
    <xf numFmtId="283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111" fillId="0" borderId="0" applyFont="0" applyFill="0" applyBorder="0" applyAlignment="0" applyProtection="0"/>
    <xf numFmtId="0" fontId="58" fillId="0" borderId="0"/>
    <xf numFmtId="0" fontId="111" fillId="0" borderId="0"/>
    <xf numFmtId="0" fontId="111" fillId="0" borderId="0"/>
    <xf numFmtId="0" fontId="58" fillId="0" borderId="0"/>
    <xf numFmtId="0" fontId="1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3" borderId="0"/>
    <xf numFmtId="0" fontId="20" fillId="3" borderId="0"/>
    <xf numFmtId="0" fontId="24" fillId="3" borderId="0"/>
    <xf numFmtId="0" fontId="16" fillId="3" borderId="0"/>
    <xf numFmtId="0" fontId="224" fillId="3" borderId="0"/>
    <xf numFmtId="0" fontId="101" fillId="3" borderId="0"/>
    <xf numFmtId="0" fontId="17" fillId="3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42" fillId="0" borderId="0" applyNumberFormat="0" applyFill="0" applyBorder="0" applyProtection="0">
      <alignment vertical="top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36" fillId="0" borderId="68" applyNumberFormat="0" applyFill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69" applyNumberFormat="0" applyFill="0" applyProtection="0">
      <alignment horizontal="center"/>
    </xf>
    <xf numFmtId="0" fontId="143" fillId="0" borderId="69" applyNumberFormat="0" applyFill="0" applyProtection="0">
      <alignment horizontal="center"/>
    </xf>
    <xf numFmtId="0" fontId="111" fillId="0" borderId="69" applyNumberFormat="0" applyFill="0" applyProtection="0">
      <alignment horizontal="center"/>
    </xf>
    <xf numFmtId="0" fontId="111" fillId="0" borderId="69" applyNumberFormat="0" applyFill="0" applyProtection="0">
      <alignment horizontal="center"/>
    </xf>
    <xf numFmtId="0" fontId="111" fillId="0" borderId="69" applyNumberFormat="0" applyFill="0" applyProtection="0">
      <alignment horizontal="center"/>
    </xf>
    <xf numFmtId="0" fontId="111" fillId="0" borderId="69" applyNumberFormat="0" applyFill="0" applyProtection="0">
      <alignment horizontal="center"/>
    </xf>
    <xf numFmtId="0" fontId="111" fillId="0" borderId="64" applyNumberFormat="0" applyFont="0" applyFill="0" applyAlignment="0" applyProtection="0"/>
    <xf numFmtId="0" fontId="111" fillId="0" borderId="0" applyNumberFormat="0" applyFill="0" applyBorder="0" applyProtection="0">
      <alignment horizontal="left"/>
    </xf>
    <xf numFmtId="0" fontId="143" fillId="0" borderId="0" applyNumberFormat="0" applyFill="0" applyBorder="0" applyProtection="0">
      <alignment horizontal="left"/>
    </xf>
    <xf numFmtId="0" fontId="111" fillId="0" borderId="0" applyNumberFormat="0" applyFill="0" applyBorder="0" applyProtection="0">
      <alignment horizontal="left"/>
    </xf>
    <xf numFmtId="0" fontId="111" fillId="0" borderId="0" applyNumberFormat="0" applyFill="0" applyBorder="0" applyProtection="0">
      <alignment horizontal="left"/>
    </xf>
    <xf numFmtId="0" fontId="111" fillId="0" borderId="0" applyNumberFormat="0" applyFill="0" applyBorder="0" applyProtection="0">
      <alignment horizontal="left"/>
    </xf>
    <xf numFmtId="0" fontId="111" fillId="0" borderId="0" applyNumberFormat="0" applyFill="0" applyBorder="0" applyProtection="0">
      <alignment horizontal="left"/>
    </xf>
    <xf numFmtId="0" fontId="111" fillId="0" borderId="0" applyNumberFormat="0" applyFill="0" applyBorder="0" applyProtection="0">
      <alignment horizontal="centerContinuous"/>
    </xf>
    <xf numFmtId="0" fontId="144" fillId="0" borderId="0" applyNumberFormat="0" applyFill="0" applyBorder="0" applyProtection="0">
      <alignment horizontal="centerContinuous"/>
    </xf>
    <xf numFmtId="0" fontId="111" fillId="0" borderId="0" applyNumberFormat="0" applyFill="0" applyBorder="0" applyProtection="0">
      <alignment horizontal="centerContinuous"/>
    </xf>
    <xf numFmtId="0" fontId="111" fillId="0" borderId="0" applyNumberFormat="0" applyFill="0" applyBorder="0" applyProtection="0">
      <alignment horizontal="centerContinuous"/>
    </xf>
    <xf numFmtId="0" fontId="111" fillId="0" borderId="0" applyNumberFormat="0" applyFill="0" applyBorder="0" applyProtection="0">
      <alignment horizontal="centerContinuous"/>
    </xf>
    <xf numFmtId="0" fontId="111" fillId="0" borderId="0" applyNumberFormat="0" applyFill="0" applyBorder="0" applyProtection="0">
      <alignment horizontal="centerContinuous"/>
    </xf>
    <xf numFmtId="0" fontId="111" fillId="0" borderId="0" applyFont="0" applyFill="0" applyBorder="0" applyAlignment="0" applyProtection="0"/>
    <xf numFmtId="3" fontId="29" fillId="0" borderId="0"/>
    <xf numFmtId="0" fontId="16" fillId="0" borderId="0" applyNumberFormat="0" applyFill="0" applyBorder="0" applyAlignment="0" applyProtection="0"/>
    <xf numFmtId="0" fontId="111" fillId="0" borderId="0"/>
    <xf numFmtId="3" fontId="29" fillId="0" borderId="0"/>
    <xf numFmtId="3" fontId="29" fillId="0" borderId="0"/>
    <xf numFmtId="218" fontId="128" fillId="2" borderId="0" applyNumberFormat="0" applyFont="0" applyBorder="0" applyAlignment="0">
      <protection locked="0"/>
    </xf>
    <xf numFmtId="0" fontId="16" fillId="0" borderId="0"/>
    <xf numFmtId="0" fontId="145" fillId="0" borderId="0"/>
    <xf numFmtId="0" fontId="111" fillId="0" borderId="0"/>
    <xf numFmtId="0" fontId="111" fillId="0" borderId="0"/>
    <xf numFmtId="0" fontId="111" fillId="0" borderId="0"/>
    <xf numFmtId="0" fontId="85" fillId="0" borderId="0"/>
    <xf numFmtId="241" fontId="146" fillId="0" borderId="0"/>
    <xf numFmtId="9" fontId="111" fillId="0" borderId="0"/>
    <xf numFmtId="167" fontId="146" fillId="0" borderId="0"/>
    <xf numFmtId="165" fontId="146" fillId="0" borderId="0"/>
    <xf numFmtId="2" fontId="146" fillId="0" borderId="0"/>
    <xf numFmtId="10" fontId="146" fillId="0" borderId="0"/>
    <xf numFmtId="318" fontId="111" fillId="0" borderId="0">
      <alignment horizontal="center"/>
    </xf>
    <xf numFmtId="208" fontId="56" fillId="0" borderId="0"/>
    <xf numFmtId="2" fontId="56" fillId="0" borderId="0"/>
    <xf numFmtId="0" fontId="111" fillId="0" borderId="0"/>
    <xf numFmtId="0" fontId="16" fillId="0" borderId="0" applyFont="0" applyFill="0" applyBorder="0" applyAlignment="0" applyProtection="0"/>
    <xf numFmtId="225" fontId="111" fillId="0" borderId="0" applyFont="0" applyFill="0" applyBorder="0" applyAlignment="0" applyProtection="0"/>
    <xf numFmtId="0" fontId="16" fillId="0" borderId="0"/>
    <xf numFmtId="319" fontId="111" fillId="0" borderId="0">
      <alignment horizontal="center"/>
    </xf>
    <xf numFmtId="320" fontId="111" fillId="0" borderId="0">
      <alignment horizontal="center"/>
    </xf>
    <xf numFmtId="37" fontId="111" fillId="0" borderId="0">
      <alignment horizontal="center"/>
    </xf>
    <xf numFmtId="167" fontId="111" fillId="0" borderId="0" applyNumberFormat="0" applyFill="0" applyBorder="0" applyAlignment="0"/>
    <xf numFmtId="0" fontId="16" fillId="0" borderId="0"/>
    <xf numFmtId="303" fontId="111" fillId="0" borderId="0" applyFill="0" applyBorder="0" applyProtection="0">
      <alignment horizontal="right"/>
    </xf>
    <xf numFmtId="0" fontId="20" fillId="45" borderId="41" applyNumberFormat="0" applyAlignment="0">
      <alignment horizontal="right"/>
    </xf>
    <xf numFmtId="1" fontId="111" fillId="37" borderId="0">
      <alignment horizontal="left"/>
    </xf>
    <xf numFmtId="0" fontId="16" fillId="0" borderId="0"/>
    <xf numFmtId="211" fontId="147" fillId="2" borderId="0">
      <alignment horizontal="left"/>
    </xf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3" fontId="149" fillId="0" borderId="0" applyFill="0" applyAlignment="0" applyProtection="0"/>
    <xf numFmtId="211" fontId="50" fillId="2" borderId="41" applyNumberFormat="0" applyProtection="0"/>
    <xf numFmtId="182" fontId="150" fillId="0" borderId="0" applyFont="0" applyFill="0" applyBorder="0" applyAlignment="0" applyProtection="0"/>
    <xf numFmtId="183" fontId="150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304" fontId="152" fillId="0" borderId="0" applyFill="0" applyBorder="0" applyAlignment="0" applyProtection="0">
      <protection locked="0"/>
    </xf>
    <xf numFmtId="3" fontId="111" fillId="33" borderId="0">
      <alignment horizontal="center" vertical="center" textRotation="180"/>
    </xf>
    <xf numFmtId="0" fontId="153" fillId="32" borderId="0"/>
    <xf numFmtId="172" fontId="45" fillId="0" borderId="0" applyNumberFormat="0" applyFont="0" applyAlignment="0" applyProtection="0"/>
    <xf numFmtId="0" fontId="135" fillId="36" borderId="0" applyNumberFormat="0" applyBorder="0">
      <alignment horizontal="center" vertical="center"/>
    </xf>
    <xf numFmtId="0" fontId="154" fillId="36" borderId="70"/>
    <xf numFmtId="0" fontId="123" fillId="0" borderId="32" applyNumberFormat="0" applyFill="0" applyBorder="0" applyAlignment="0" applyProtection="0"/>
    <xf numFmtId="0" fontId="101" fillId="0" borderId="71">
      <alignment horizontal="right"/>
    </xf>
    <xf numFmtId="167" fontId="111" fillId="0" borderId="0" applyFont="0" applyFill="0" applyBorder="0" applyAlignment="0" applyProtection="0"/>
    <xf numFmtId="0" fontId="155" fillId="0" borderId="0"/>
    <xf numFmtId="243" fontId="111" fillId="4" borderId="0"/>
    <xf numFmtId="244" fontId="111" fillId="4" borderId="0"/>
    <xf numFmtId="3" fontId="111" fillId="30" borderId="0"/>
    <xf numFmtId="0" fontId="151" fillId="0" borderId="0" applyNumberFormat="0" applyFill="0" applyBorder="0" applyAlignment="0" applyProtection="0"/>
    <xf numFmtId="280" fontId="152" fillId="0" borderId="0" applyFill="0" applyBorder="0" applyProtection="0"/>
    <xf numFmtId="304" fontId="152" fillId="0" borderId="0" applyFont="0" applyFill="0" applyBorder="0" applyAlignment="0" applyProtection="0">
      <protection locked="0"/>
    </xf>
    <xf numFmtId="262" fontId="121" fillId="0" borderId="72"/>
    <xf numFmtId="0" fontId="111" fillId="0" borderId="0"/>
    <xf numFmtId="0" fontId="156" fillId="0" borderId="41" applyNumberFormat="0" applyProtection="0">
      <alignment horizontal="center" vertical="center" wrapText="1"/>
    </xf>
    <xf numFmtId="43" fontId="111" fillId="0" borderId="0" applyFont="0" applyFill="0" applyBorder="0" applyAlignment="0" applyProtection="0"/>
    <xf numFmtId="180" fontId="227" fillId="0" borderId="0"/>
    <xf numFmtId="180" fontId="227" fillId="0" borderId="0"/>
    <xf numFmtId="180" fontId="227" fillId="0" borderId="0"/>
    <xf numFmtId="180" fontId="227" fillId="0" borderId="0"/>
    <xf numFmtId="180" fontId="227" fillId="0" borderId="0"/>
    <xf numFmtId="180" fontId="227" fillId="0" borderId="0"/>
    <xf numFmtId="180" fontId="227" fillId="0" borderId="0"/>
    <xf numFmtId="180" fontId="227" fillId="0" borderId="0"/>
    <xf numFmtId="38" fontId="157" fillId="0" borderId="0">
      <alignment horizontal="center"/>
      <protection locked="0"/>
    </xf>
    <xf numFmtId="229" fontId="111" fillId="0" borderId="0" applyFont="0" applyFill="0" applyBorder="0" applyAlignment="0" applyProtection="0">
      <alignment horizontal="right"/>
    </xf>
    <xf numFmtId="230" fontId="111" fillId="0" borderId="0" applyFont="0" applyFill="0" applyBorder="0" applyAlignment="0" applyProtection="0"/>
    <xf numFmtId="0" fontId="111" fillId="0" borderId="0" applyFont="0" applyFill="0" applyBorder="0" applyAlignment="0" applyProtection="0">
      <alignment horizontal="right"/>
    </xf>
    <xf numFmtId="231" fontId="111" fillId="0" borderId="0" applyFont="0" applyFill="0" applyBorder="0" applyAlignment="0" applyProtection="0">
      <alignment horizontal="right"/>
    </xf>
    <xf numFmtId="0" fontId="158" fillId="0" borderId="0" applyFont="0" applyFill="0" applyBorder="0" applyAlignment="0" applyProtection="0"/>
    <xf numFmtId="172" fontId="121" fillId="0" borderId="0"/>
    <xf numFmtId="0" fontId="121" fillId="0" borderId="0"/>
    <xf numFmtId="172" fontId="159" fillId="0" borderId="0" applyFont="0" applyFill="0" applyBorder="0" applyAlignment="0" applyProtection="0"/>
    <xf numFmtId="39" fontId="159" fillId="0" borderId="0" applyFont="0" applyFill="0" applyBorder="0" applyAlignment="0" applyProtection="0"/>
    <xf numFmtId="3" fontId="160" fillId="0" borderId="0" applyFont="0" applyFill="0" applyBorder="0" applyAlignment="0" applyProtection="0"/>
    <xf numFmtId="0" fontId="111" fillId="0" borderId="0"/>
    <xf numFmtId="0" fontId="111" fillId="0" borderId="0"/>
    <xf numFmtId="172" fontId="22" fillId="0" borderId="0"/>
    <xf numFmtId="0" fontId="111" fillId="0" borderId="0"/>
    <xf numFmtId="0" fontId="111" fillId="0" borderId="0"/>
    <xf numFmtId="0" fontId="111" fillId="0" borderId="0" applyFont="0" applyFill="0" applyBorder="0" applyAlignment="0" applyProtection="0"/>
    <xf numFmtId="173" fontId="111" fillId="0" borderId="0" applyFill="0" applyBorder="0">
      <alignment horizontal="left"/>
    </xf>
    <xf numFmtId="243" fontId="111" fillId="30" borderId="0">
      <alignment horizontal="right"/>
    </xf>
    <xf numFmtId="243" fontId="111" fillId="46" borderId="0">
      <alignment horizontal="left"/>
    </xf>
    <xf numFmtId="0" fontId="111" fillId="0" borderId="0">
      <alignment horizontal="left"/>
    </xf>
    <xf numFmtId="0" fontId="111" fillId="0" borderId="0"/>
    <xf numFmtId="0" fontId="111" fillId="0" borderId="0">
      <alignment horizontal="left"/>
    </xf>
    <xf numFmtId="204" fontId="129" fillId="0" borderId="73" applyBorder="0"/>
    <xf numFmtId="305" fontId="111" fillId="0" borderId="0"/>
    <xf numFmtId="206" fontId="92" fillId="0" borderId="0" applyBorder="0"/>
    <xf numFmtId="232" fontId="111" fillId="0" borderId="0" applyFont="0" applyFill="0" applyBorder="0" applyAlignment="0" applyProtection="0">
      <alignment horizontal="right"/>
    </xf>
    <xf numFmtId="233" fontId="111" fillId="0" borderId="0" applyFont="0" applyFill="0" applyBorder="0" applyAlignment="0" applyProtection="0">
      <alignment horizontal="right"/>
    </xf>
    <xf numFmtId="0" fontId="111" fillId="0" borderId="0" applyFont="0" applyFill="0" applyBorder="0" applyAlignment="0" applyProtection="0"/>
    <xf numFmtId="205" fontId="159" fillId="0" borderId="0" applyFont="0" applyFill="0" applyBorder="0" applyAlignment="0" applyProtection="0"/>
    <xf numFmtId="306" fontId="111" fillId="0" borderId="0" applyFont="0" applyFill="0" applyBorder="0" applyAlignment="0" applyProtection="0"/>
    <xf numFmtId="0" fontId="228" fillId="0" borderId="31" applyFont="0" applyFill="0" applyBorder="0" applyAlignment="0" applyProtection="0">
      <alignment horizontal="right"/>
    </xf>
    <xf numFmtId="0" fontId="229" fillId="0" borderId="0" applyNumberFormat="0" applyBorder="0">
      <alignment horizontal="right"/>
    </xf>
    <xf numFmtId="240" fontId="161" fillId="0" borderId="0" applyFont="0" applyFill="0" applyBorder="0" applyAlignment="0" applyProtection="0"/>
    <xf numFmtId="239" fontId="111" fillId="0" borderId="0" applyFont="0" applyFill="0" applyBorder="0" applyAlignment="0" applyProtection="0"/>
    <xf numFmtId="10" fontId="161" fillId="0" borderId="0" applyFont="0" applyFill="0" applyBorder="0" applyAlignment="0" applyProtection="0"/>
    <xf numFmtId="203" fontId="161" fillId="0" borderId="0" applyFont="0" applyFill="0" applyBorder="0" applyAlignment="0" applyProtection="0"/>
    <xf numFmtId="39" fontId="161" fillId="0" borderId="0" applyFont="0" applyFill="0" applyBorder="0" applyAlignment="0" applyProtection="0"/>
    <xf numFmtId="165" fontId="161" fillId="0" borderId="0" applyFont="0" applyFill="0" applyBorder="0" applyAlignment="0" applyProtection="0"/>
    <xf numFmtId="205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206" fontId="161" fillId="0" borderId="0" applyFont="0" applyFill="0" applyBorder="0" applyAlignment="0" applyProtection="0"/>
    <xf numFmtId="242" fontId="161" fillId="0" borderId="0" applyFont="0" applyFill="0" applyBorder="0" applyAlignment="0" applyProtection="0"/>
    <xf numFmtId="49" fontId="161" fillId="0" borderId="0" applyFont="0" applyFill="0" applyBorder="0" applyAlignment="0" applyProtection="0"/>
    <xf numFmtId="37" fontId="161" fillId="0" borderId="0" applyFont="0" applyFill="0" applyBorder="0" applyAlignment="0" applyProtection="0"/>
    <xf numFmtId="3" fontId="161" fillId="0" borderId="0" applyFont="0" applyFill="0" applyBorder="0" applyAlignment="0" applyProtection="0"/>
    <xf numFmtId="167" fontId="29" fillId="0" borderId="0" applyFont="0" applyFill="0" applyBorder="0" applyAlignment="0" applyProtection="0"/>
    <xf numFmtId="172" fontId="161" fillId="0" borderId="0" applyFont="0" applyFill="0" applyBorder="0" applyAlignment="0" applyProtection="0"/>
    <xf numFmtId="239" fontId="161" fillId="0" borderId="0" applyFont="0" applyFill="0" applyBorder="0" applyAlignment="0" applyProtection="0"/>
    <xf numFmtId="9" fontId="29" fillId="0" borderId="0" applyFont="0" applyFill="0" applyBorder="0" applyAlignment="0" applyProtection="0"/>
    <xf numFmtId="239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241" fontId="161" fillId="0" borderId="0" applyFont="0" applyFill="0" applyBorder="0" applyAlignment="0" applyProtection="0"/>
    <xf numFmtId="38" fontId="161" fillId="0" borderId="0" applyFont="0" applyFill="0" applyBorder="0" applyAlignment="0" applyProtection="0"/>
    <xf numFmtId="226" fontId="111" fillId="0" borderId="0" applyFont="0" applyFill="0" applyBorder="0" applyAlignment="0" applyProtection="0"/>
    <xf numFmtId="15" fontId="66" fillId="0" borderId="0" applyFill="0" applyBorder="0" applyAlignment="0"/>
    <xf numFmtId="0" fontId="66" fillId="2" borderId="0" applyFont="0" applyFill="0" applyBorder="0" applyAlignment="0" applyProtection="0"/>
    <xf numFmtId="215" fontId="111" fillId="2" borderId="74" applyFont="0" applyFill="0" applyBorder="0" applyAlignment="0" applyProtection="0"/>
    <xf numFmtId="209" fontId="111" fillId="2" borderId="0" applyFont="0" applyFill="0" applyBorder="0" applyAlignment="0" applyProtection="0"/>
    <xf numFmtId="17" fontId="66" fillId="0" borderId="0" applyFill="0" applyBorder="0">
      <alignment horizontal="right"/>
    </xf>
    <xf numFmtId="168" fontId="111" fillId="0" borderId="23" applyFont="0" applyFill="0" applyBorder="0" applyAlignment="0" applyProtection="0"/>
    <xf numFmtId="234" fontId="111" fillId="0" borderId="0" applyFont="0" applyFill="0" applyBorder="0" applyAlignment="0" applyProtection="0"/>
    <xf numFmtId="14" fontId="162" fillId="0" borderId="0" applyFill="0" applyBorder="0" applyProtection="0">
      <alignment horizontal="center"/>
    </xf>
    <xf numFmtId="16" fontId="111" fillId="34" borderId="0" applyProtection="0"/>
    <xf numFmtId="190" fontId="162" fillId="0" borderId="0" applyFill="0" applyBorder="0" applyProtection="0">
      <alignment horizontal="center"/>
    </xf>
    <xf numFmtId="14" fontId="20" fillId="0" borderId="28" applyFont="0">
      <alignment horizontal="right"/>
    </xf>
    <xf numFmtId="257" fontId="45" fillId="0" borderId="0"/>
    <xf numFmtId="4" fontId="20" fillId="1" borderId="75">
      <alignment horizontal="right"/>
    </xf>
    <xf numFmtId="0" fontId="111" fillId="0" borderId="0">
      <alignment horizontal="right"/>
    </xf>
    <xf numFmtId="14" fontId="162" fillId="0" borderId="0" applyFont="0" applyFill="0" applyBorder="0" applyAlignment="0" applyProtection="0">
      <alignment horizontal="center"/>
    </xf>
    <xf numFmtId="190" fontId="162" fillId="0" borderId="0" applyFont="0" applyFill="0" applyBorder="0" applyAlignment="0" applyProtection="0">
      <alignment horizontal="center"/>
    </xf>
    <xf numFmtId="14" fontId="16" fillId="0" borderId="59" applyFill="0" applyBorder="0"/>
    <xf numFmtId="327" fontId="111" fillId="0" borderId="0" applyFont="0" applyFill="0" applyBorder="0" applyAlignment="0" applyProtection="0"/>
    <xf numFmtId="1" fontId="151" fillId="0" borderId="0" applyFont="0" applyFill="0" applyBorder="0" applyAlignment="0" applyProtection="0">
      <alignment horizontal="right"/>
    </xf>
    <xf numFmtId="227" fontId="121" fillId="0" borderId="0" applyFill="0" applyBorder="0" applyAlignment="0" applyProtection="0"/>
    <xf numFmtId="228" fontId="111" fillId="47" borderId="0"/>
    <xf numFmtId="0" fontId="111" fillId="0" borderId="0">
      <protection locked="0"/>
    </xf>
    <xf numFmtId="200" fontId="130" fillId="0" borderId="0"/>
    <xf numFmtId="38" fontId="152" fillId="5" borderId="0">
      <alignment horizontal="right"/>
    </xf>
    <xf numFmtId="254" fontId="111" fillId="0" borderId="0"/>
    <xf numFmtId="317" fontId="162" fillId="0" borderId="0" applyFill="0" applyBorder="0" applyProtection="0"/>
    <xf numFmtId="204" fontId="152" fillId="0" borderId="0" applyFill="0" applyBorder="0" applyProtection="0"/>
    <xf numFmtId="206" fontId="152" fillId="0" borderId="0" applyFont="0" applyFill="0" applyBorder="0" applyAlignment="0" applyProtection="0"/>
    <xf numFmtId="203" fontId="163" fillId="0" borderId="0" applyFont="0" applyFill="0" applyBorder="0" applyAlignment="0" applyProtection="0">
      <protection locked="0"/>
    </xf>
    <xf numFmtId="204" fontId="152" fillId="0" borderId="0" applyFont="0" applyFill="0" applyBorder="0" applyAlignment="0" applyProtection="0"/>
    <xf numFmtId="235" fontId="111" fillId="0" borderId="76" applyNumberFormat="0" applyFont="0" applyFill="0" applyAlignment="0" applyProtection="0"/>
    <xf numFmtId="167" fontId="111" fillId="0" borderId="0" applyFill="0" applyBorder="0" applyAlignment="0" applyProtection="0"/>
    <xf numFmtId="258" fontId="164" fillId="0" borderId="32" applyNumberFormat="0" applyBorder="0"/>
    <xf numFmtId="165" fontId="165" fillId="0" borderId="77" applyNumberFormat="0" applyAlignment="0" applyProtection="0">
      <alignment vertical="top"/>
    </xf>
    <xf numFmtId="0" fontId="17" fillId="4" borderId="0" applyNumberFormat="0" applyFont="0" applyBorder="0" applyAlignment="0" applyProtection="0"/>
    <xf numFmtId="0" fontId="111" fillId="0" borderId="0">
      <protection locked="0"/>
    </xf>
    <xf numFmtId="0" fontId="111" fillId="0" borderId="0">
      <protection locked="0"/>
    </xf>
    <xf numFmtId="0" fontId="46" fillId="48" borderId="12" applyNumberFormat="0" applyFont="0" applyAlignment="0">
      <protection locked="0"/>
    </xf>
    <xf numFmtId="206" fontId="152" fillId="0" borderId="0" applyFont="0" applyFill="0" applyBorder="0" applyAlignment="0" applyProtection="0">
      <alignment horizontal="right"/>
    </xf>
    <xf numFmtId="307" fontId="45" fillId="0" borderId="0" applyFont="0" applyFill="0" applyBorder="0" applyProtection="0">
      <alignment horizontal="left"/>
      <protection locked="0"/>
    </xf>
    <xf numFmtId="308" fontId="45" fillId="0" borderId="0" applyFont="0" applyFill="0" applyBorder="0" applyProtection="0">
      <alignment horizontal="left"/>
      <protection locked="0"/>
    </xf>
    <xf numFmtId="206" fontId="111" fillId="0" borderId="0"/>
    <xf numFmtId="165" fontId="111" fillId="0" borderId="0"/>
    <xf numFmtId="187" fontId="111" fillId="0" borderId="0"/>
    <xf numFmtId="284" fontId="29" fillId="0" borderId="0"/>
    <xf numFmtId="170" fontId="151" fillId="0" borderId="0" applyFont="0" applyFill="0" applyBorder="0" applyAlignment="0" applyProtection="0"/>
    <xf numFmtId="165" fontId="166" fillId="49" borderId="0"/>
    <xf numFmtId="228" fontId="111" fillId="47" borderId="0"/>
    <xf numFmtId="212" fontId="111" fillId="47" borderId="0"/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309" fontId="45" fillId="5" borderId="0">
      <alignment horizontal="right"/>
    </xf>
    <xf numFmtId="3" fontId="111" fillId="0" borderId="0" applyNumberFormat="0" applyFont="0" applyFill="0" applyBorder="0" applyAlignment="0" applyProtection="0">
      <alignment horizontal="left"/>
    </xf>
    <xf numFmtId="0" fontId="111" fillId="0" borderId="0">
      <protection locked="0"/>
    </xf>
    <xf numFmtId="172" fontId="151" fillId="0" borderId="0" applyFont="0" applyFill="0" applyBorder="0" applyAlignment="0" applyProtection="0">
      <alignment horizontal="right"/>
    </xf>
    <xf numFmtId="0" fontId="111" fillId="0" borderId="0">
      <protection locked="0"/>
    </xf>
    <xf numFmtId="255" fontId="111" fillId="0" borderId="0"/>
    <xf numFmtId="0" fontId="111" fillId="2" borderId="0" applyFont="0" applyFill="0" applyBorder="0" applyAlignment="0"/>
    <xf numFmtId="2" fontId="160" fillId="0" borderId="0" applyFont="0" applyFill="0" applyBorder="0" applyAlignment="0" applyProtection="0"/>
    <xf numFmtId="0" fontId="137" fillId="0" borderId="0">
      <alignment vertical="center"/>
    </xf>
    <xf numFmtId="0" fontId="167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/>
    <xf numFmtId="0" fontId="111" fillId="0" borderId="0">
      <alignment horizontal="left"/>
    </xf>
    <xf numFmtId="0" fontId="111" fillId="0" borderId="0">
      <alignment horizontal="left"/>
    </xf>
    <xf numFmtId="0" fontId="111" fillId="0" borderId="0" applyFill="0" applyBorder="0" applyProtection="0">
      <alignment horizontal="left"/>
    </xf>
    <xf numFmtId="0" fontId="111" fillId="0" borderId="0">
      <alignment horizontal="left"/>
    </xf>
    <xf numFmtId="243" fontId="111" fillId="47" borderId="0"/>
    <xf numFmtId="244" fontId="111" fillId="47" borderId="0"/>
    <xf numFmtId="243" fontId="111" fillId="47" borderId="0"/>
    <xf numFmtId="37" fontId="50" fillId="3" borderId="0" applyNumberFormat="0" applyBorder="0" applyAlignment="0" applyProtection="0"/>
    <xf numFmtId="243" fontId="111" fillId="50" borderId="0">
      <alignment horizontal="right"/>
    </xf>
    <xf numFmtId="0" fontId="122" fillId="28" borderId="0" applyFill="0" applyBorder="0" applyAlignment="0" applyProtection="0"/>
    <xf numFmtId="210" fontId="120" fillId="0" borderId="0" applyFont="0" applyFill="0" applyBorder="0" applyAlignment="0" applyProtection="0"/>
    <xf numFmtId="310" fontId="152" fillId="0" borderId="0" applyFill="0" applyBorder="0" applyAlignment="0" applyProtection="0">
      <alignment horizontal="right"/>
    </xf>
    <xf numFmtId="10" fontId="152" fillId="5" borderId="0" applyFill="0" applyAlignment="0">
      <alignment horizontal="right"/>
    </xf>
    <xf numFmtId="310" fontId="168" fillId="0" borderId="0" applyFill="0" applyBorder="0" applyAlignment="0" applyProtection="0"/>
    <xf numFmtId="310" fontId="169" fillId="0" borderId="0" applyAlignment="0">
      <alignment horizontal="left"/>
      <protection locked="0"/>
    </xf>
    <xf numFmtId="315" fontId="170" fillId="5" borderId="0" applyAlignment="0">
      <alignment horizontal="right"/>
    </xf>
    <xf numFmtId="0" fontId="151" fillId="0" borderId="0"/>
    <xf numFmtId="208" fontId="171" fillId="0" borderId="0" applyNumberFormat="0" applyFill="0" applyBorder="0" applyAlignment="0" applyProtection="0"/>
    <xf numFmtId="216" fontId="66" fillId="2" borderId="41" applyNumberFormat="0" applyFont="0" applyAlignment="0"/>
    <xf numFmtId="236" fontId="111" fillId="0" borderId="0" applyFont="0" applyFill="0" applyBorder="0" applyAlignment="0" applyProtection="0">
      <alignment horizontal="right"/>
    </xf>
    <xf numFmtId="0" fontId="146" fillId="0" borderId="0"/>
    <xf numFmtId="0" fontId="111" fillId="1" borderId="0" applyNumberFormat="0" applyBorder="0" applyProtection="0">
      <alignment horizontal="left" vertical="center"/>
    </xf>
    <xf numFmtId="0" fontId="111" fillId="0" borderId="0" applyProtection="0">
      <alignment horizontal="right"/>
    </xf>
    <xf numFmtId="0" fontId="111" fillId="0" borderId="0">
      <alignment horizontal="left"/>
    </xf>
    <xf numFmtId="0" fontId="166" fillId="32" borderId="0" applyProtection="0"/>
    <xf numFmtId="228" fontId="166" fillId="36" borderId="0"/>
    <xf numFmtId="0" fontId="111" fillId="0" borderId="0">
      <alignment horizontal="left"/>
    </xf>
    <xf numFmtId="0" fontId="111" fillId="0" borderId="54">
      <alignment horizontal="left" vertical="top"/>
    </xf>
    <xf numFmtId="0" fontId="111" fillId="0" borderId="0" applyProtection="0">
      <alignment horizontal="left"/>
    </xf>
    <xf numFmtId="0" fontId="111" fillId="0" borderId="0">
      <alignment horizontal="left"/>
    </xf>
    <xf numFmtId="0" fontId="111" fillId="0" borderId="54">
      <alignment horizontal="left" vertical="top"/>
    </xf>
    <xf numFmtId="0" fontId="111" fillId="0" borderId="0" applyProtection="0">
      <alignment horizontal="left"/>
    </xf>
    <xf numFmtId="0" fontId="111" fillId="0" borderId="0">
      <alignment horizontal="left"/>
    </xf>
    <xf numFmtId="0" fontId="172" fillId="0" borderId="0"/>
    <xf numFmtId="0" fontId="173" fillId="0" borderId="0"/>
    <xf numFmtId="1" fontId="111" fillId="47" borderId="23">
      <alignment horizontal="center"/>
    </xf>
    <xf numFmtId="0" fontId="174" fillId="0" borderId="0" applyNumberFormat="0" applyFill="0" applyBorder="0" applyAlignment="0" applyProtection="0"/>
    <xf numFmtId="262" fontId="175" fillId="0" borderId="0" applyNumberFormat="0" applyFill="0" applyBorder="0" applyAlignment="0"/>
    <xf numFmtId="37" fontId="50" fillId="0" borderId="0" applyNumberFormat="0" applyBorder="0" applyAlignment="0" applyProtection="0"/>
    <xf numFmtId="0" fontId="176" fillId="0" borderId="0" applyNumberFormat="0" applyFill="0" applyBorder="0" applyAlignment="0" applyProtection="0">
      <alignment vertical="top"/>
      <protection locked="0"/>
    </xf>
    <xf numFmtId="243" fontId="111" fillId="28" borderId="0"/>
    <xf numFmtId="1" fontId="166" fillId="47" borderId="0"/>
    <xf numFmtId="243" fontId="177" fillId="28" borderId="0"/>
    <xf numFmtId="280" fontId="152" fillId="0" borderId="0" applyFill="0" applyBorder="0" applyAlignment="0" applyProtection="0">
      <alignment horizontal="right"/>
      <protection locked="0"/>
    </xf>
    <xf numFmtId="0" fontId="178" fillId="0" borderId="0" applyNumberFormat="0" applyFill="0" applyBorder="0" applyAlignment="0" applyProtection="0"/>
    <xf numFmtId="244" fontId="111" fillId="34" borderId="0"/>
    <xf numFmtId="228" fontId="111" fillId="34" borderId="0"/>
    <xf numFmtId="212" fontId="111" fillId="34" borderId="0"/>
    <xf numFmtId="253" fontId="111" fillId="34" borderId="0"/>
    <xf numFmtId="3" fontId="179" fillId="0" borderId="60" applyNumberFormat="0" applyFont="0" applyFill="0" applyAlignment="0">
      <alignment horizontal="center" vertical="top"/>
      <protection locked="0"/>
    </xf>
    <xf numFmtId="206" fontId="17" fillId="0" borderId="0"/>
    <xf numFmtId="209" fontId="111" fillId="2" borderId="0" applyFont="0" applyBorder="0" applyAlignment="0" applyProtection="0">
      <protection locked="0"/>
    </xf>
    <xf numFmtId="0" fontId="17" fillId="2" borderId="0" applyFont="0" applyBorder="0" applyAlignment="0">
      <protection locked="0"/>
    </xf>
    <xf numFmtId="0" fontId="180" fillId="0" borderId="0" applyNumberFormat="0" applyFill="0" applyBorder="0" applyAlignment="0" applyProtection="0"/>
    <xf numFmtId="280" fontId="17" fillId="2" borderId="0">
      <protection locked="0"/>
    </xf>
    <xf numFmtId="10" fontId="181" fillId="0" borderId="0"/>
    <xf numFmtId="10" fontId="17" fillId="2" borderId="0">
      <protection locked="0"/>
    </xf>
    <xf numFmtId="173" fontId="111" fillId="2" borderId="0" applyFont="0" applyBorder="0" applyAlignment="0">
      <protection locked="0"/>
    </xf>
    <xf numFmtId="280" fontId="182" fillId="2" borderId="0" applyNumberFormat="0" applyBorder="0" applyAlignment="0">
      <protection locked="0"/>
    </xf>
    <xf numFmtId="0" fontId="111" fillId="2" borderId="41"/>
    <xf numFmtId="0" fontId="111" fillId="2" borderId="41"/>
    <xf numFmtId="0" fontId="111" fillId="2" borderId="41"/>
    <xf numFmtId="228" fontId="111" fillId="34" borderId="0"/>
    <xf numFmtId="227" fontId="111" fillId="34" borderId="0"/>
    <xf numFmtId="212" fontId="111" fillId="34" borderId="0"/>
    <xf numFmtId="253" fontId="111" fillId="34" borderId="0"/>
    <xf numFmtId="256" fontId="111" fillId="0" borderId="0"/>
    <xf numFmtId="0" fontId="130" fillId="0" borderId="0" applyNumberFormat="0" applyFill="0" applyBorder="0" applyAlignment="0"/>
    <xf numFmtId="1" fontId="111" fillId="1" borderId="60">
      <protection locked="0"/>
    </xf>
    <xf numFmtId="228" fontId="159" fillId="3" borderId="0" applyFont="0"/>
    <xf numFmtId="37" fontId="183" fillId="0" borderId="0" applyNumberFormat="0" applyFill="0" applyBorder="0" applyAlignment="0" applyProtection="0"/>
    <xf numFmtId="37" fontId="111" fillId="0" borderId="0" applyNumberFormat="0" applyFill="0" applyBorder="0" applyAlignment="0" applyProtection="0">
      <alignment horizontal="right"/>
    </xf>
    <xf numFmtId="172" fontId="184" fillId="0" borderId="0" applyNumberFormat="0" applyFont="0" applyFill="0" applyBorder="0" applyAlignment="0">
      <protection hidden="1"/>
    </xf>
    <xf numFmtId="3" fontId="111" fillId="0" borderId="0"/>
    <xf numFmtId="0" fontId="185" fillId="0" borderId="0" applyNumberFormat="0" applyFill="0" applyBorder="0" applyProtection="0">
      <alignment horizontal="left" vertical="center"/>
    </xf>
    <xf numFmtId="3" fontId="111" fillId="0" borderId="25"/>
    <xf numFmtId="0" fontId="186" fillId="0" borderId="0"/>
    <xf numFmtId="204" fontId="152" fillId="0" borderId="0" applyAlignment="0">
      <alignment horizontal="left"/>
    </xf>
    <xf numFmtId="297" fontId="187" fillId="0" borderId="0" applyFill="0" applyBorder="0" applyAlignment="0" applyProtection="0"/>
    <xf numFmtId="182" fontId="111" fillId="0" borderId="0" applyFont="0" applyFill="0" applyBorder="0" applyAlignment="0" applyProtection="0"/>
    <xf numFmtId="183" fontId="111" fillId="0" borderId="0" applyFont="0" applyFill="0" applyBorder="0" applyAlignment="0" applyProtection="0"/>
    <xf numFmtId="0" fontId="158" fillId="0" borderId="0" applyFont="0" applyFill="0" applyBorder="0" applyAlignment="0" applyProtection="0"/>
    <xf numFmtId="0" fontId="158" fillId="0" borderId="0" applyFont="0" applyFill="0" applyBorder="0" applyAlignment="0" applyProtection="0"/>
    <xf numFmtId="37" fontId="151" fillId="0" borderId="0" applyFont="0" applyFill="0" applyBorder="0" applyAlignment="0" applyProtection="0"/>
    <xf numFmtId="245" fontId="151" fillId="0" borderId="0" applyFont="0" applyFill="0" applyBorder="0" applyAlignment="0" applyProtection="0"/>
    <xf numFmtId="248" fontId="151" fillId="0" borderId="0" applyFont="0" applyFill="0" applyBorder="0" applyAlignment="0" applyProtection="0"/>
    <xf numFmtId="0" fontId="111" fillId="5" borderId="78">
      <alignment horizontal="left" vertical="top" indent="2"/>
      <protection locked="0"/>
    </xf>
    <xf numFmtId="252" fontId="151" fillId="0" borderId="0" applyFont="0" applyFill="0" applyBorder="0" applyAlignment="0" applyProtection="0"/>
    <xf numFmtId="251" fontId="151" fillId="0" borderId="0" applyFont="0" applyFill="0" applyBorder="0" applyAlignment="0" applyProtection="0"/>
    <xf numFmtId="249" fontId="151" fillId="0" borderId="0" applyFont="0" applyFill="0" applyBorder="0" applyAlignment="0" applyProtection="0"/>
    <xf numFmtId="250" fontId="151" fillId="0" borderId="0" applyFont="0" applyFill="0" applyBorder="0" applyAlignment="0" applyProtection="0"/>
    <xf numFmtId="3" fontId="61" fillId="0" borderId="0"/>
    <xf numFmtId="3" fontId="61" fillId="0" borderId="0"/>
    <xf numFmtId="285" fontId="111" fillId="0" borderId="0" applyFont="0" applyFill="0" applyBorder="0" applyAlignment="0" applyProtection="0"/>
    <xf numFmtId="286" fontId="111" fillId="0" borderId="0" applyFont="0" applyFill="0" applyBorder="0" applyAlignment="0" applyProtection="0"/>
    <xf numFmtId="0" fontId="158" fillId="0" borderId="0" applyFont="0" applyFill="0" applyBorder="0" applyAlignment="0" applyProtection="0"/>
    <xf numFmtId="321" fontId="111" fillId="0" borderId="0" applyFont="0" applyFill="0" applyBorder="0" applyAlignment="0" applyProtection="0"/>
    <xf numFmtId="318" fontId="16" fillId="0" borderId="0" applyFont="0" applyFill="0" applyBorder="0" applyAlignment="0" applyProtection="0"/>
    <xf numFmtId="318" fontId="111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11" fillId="0" borderId="0" applyFont="0" applyFill="0" applyBorder="0" applyAlignment="0" applyProtection="0"/>
    <xf numFmtId="0" fontId="158" fillId="0" borderId="0" applyFont="0" applyFill="0" applyBorder="0" applyAlignment="0" applyProtection="0"/>
    <xf numFmtId="322" fontId="111" fillId="0" borderId="0" applyFont="0" applyFill="0" applyBorder="0" applyAlignment="0" applyProtection="0"/>
    <xf numFmtId="319" fontId="16" fillId="0" borderId="0" applyFont="0" applyFill="0" applyBorder="0" applyAlignment="0" applyProtection="0"/>
    <xf numFmtId="319" fontId="111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11" fillId="0" borderId="0" applyFont="0" applyFill="0" applyBorder="0" applyAlignment="0" applyProtection="0"/>
    <xf numFmtId="0" fontId="111" fillId="0" borderId="0">
      <protection locked="0"/>
    </xf>
    <xf numFmtId="237" fontId="111" fillId="0" borderId="0" applyFont="0" applyFill="0" applyBorder="0" applyAlignment="0" applyProtection="0">
      <alignment horizontal="right"/>
    </xf>
    <xf numFmtId="40" fontId="152" fillId="0" borderId="0" applyFill="0" applyBorder="0" applyAlignment="0" applyProtection="0">
      <alignment horizontal="left"/>
    </xf>
    <xf numFmtId="314" fontId="152" fillId="0" borderId="0" applyFill="0" applyBorder="0" applyAlignment="0" applyProtection="0">
      <alignment horizontal="left"/>
    </xf>
    <xf numFmtId="246" fontId="151" fillId="0" borderId="0" applyFont="0" applyFill="0" applyBorder="0" applyAlignment="0" applyProtection="0"/>
    <xf numFmtId="238" fontId="111" fillId="0" borderId="0" applyFont="0" applyFill="0" applyBorder="0" applyAlignment="0" applyProtection="0">
      <alignment horizontal="right"/>
    </xf>
    <xf numFmtId="167" fontId="111" fillId="3" borderId="0" applyFont="0" applyBorder="0" applyAlignment="0" applyProtection="0">
      <alignment horizontal="right"/>
      <protection hidden="1"/>
    </xf>
    <xf numFmtId="0" fontId="188" fillId="0" borderId="0" applyNumberFormat="0" applyFill="0" applyBorder="0" applyProtection="0">
      <alignment horizontal="left"/>
    </xf>
    <xf numFmtId="37" fontId="111" fillId="0" borderId="0"/>
    <xf numFmtId="1" fontId="61" fillId="0" borderId="0"/>
    <xf numFmtId="212" fontId="121" fillId="0" borderId="0"/>
    <xf numFmtId="0" fontId="111" fillId="0" borderId="0"/>
    <xf numFmtId="37" fontId="129" fillId="0" borderId="0"/>
    <xf numFmtId="38" fontId="131" fillId="0" borderId="0"/>
    <xf numFmtId="1" fontId="189" fillId="0" borderId="0" applyFill="0" applyBorder="0"/>
    <xf numFmtId="38" fontId="17" fillId="0" borderId="0" applyFont="0" applyFill="0" applyBorder="0" applyAlignment="0"/>
    <xf numFmtId="280" fontId="111" fillId="0" borderId="0" applyFont="0" applyFill="0" applyBorder="0" applyAlignment="0"/>
    <xf numFmtId="40" fontId="17" fillId="0" borderId="0" applyFont="0" applyFill="0" applyBorder="0" applyAlignment="0"/>
    <xf numFmtId="183" fontId="111" fillId="0" borderId="0" applyFont="0" applyFill="0" applyBorder="0" applyAlignment="0"/>
    <xf numFmtId="280" fontId="66" fillId="0" borderId="0" applyNumberFormat="0" applyFill="0" applyBorder="0" applyAlignment="0" applyProtection="0"/>
    <xf numFmtId="0" fontId="17" fillId="0" borderId="0" applyFont="0" applyFill="0" applyBorder="0" applyAlignment="0" applyProtection="0"/>
    <xf numFmtId="212" fontId="121" fillId="0" borderId="0"/>
    <xf numFmtId="208" fontId="45" fillId="0" borderId="0" applyFill="0" applyBorder="0" applyAlignment="0" applyProtection="0"/>
    <xf numFmtId="0" fontId="111" fillId="0" borderId="0"/>
    <xf numFmtId="287" fontId="111" fillId="0" borderId="0"/>
    <xf numFmtId="0" fontId="111" fillId="0" borderId="0"/>
    <xf numFmtId="37" fontId="111" fillId="0" borderId="0" applyNumberFormat="0" applyFont="0" applyFill="0" applyBorder="0" applyAlignment="0" applyProtection="0"/>
    <xf numFmtId="165" fontId="111" fillId="0" borderId="0" applyNumberFormat="0" applyFill="0" applyBorder="0" applyAlignment="0" applyProtection="0"/>
    <xf numFmtId="0" fontId="190" fillId="0" borderId="79"/>
    <xf numFmtId="311" fontId="111" fillId="0" borderId="0" applyFont="0" applyFill="0" applyBorder="0" applyAlignment="0" applyProtection="0"/>
    <xf numFmtId="212" fontId="121" fillId="0" borderId="0"/>
    <xf numFmtId="38" fontId="151" fillId="0" borderId="50" applyFont="0" applyFill="0" applyBorder="0" applyAlignment="0" applyProtection="0"/>
    <xf numFmtId="37" fontId="181" fillId="0" borderId="0"/>
    <xf numFmtId="37" fontId="56" fillId="0" borderId="0"/>
    <xf numFmtId="219" fontId="111" fillId="0" borderId="0" applyFont="0" applyFill="0" applyBorder="0" applyAlignment="0" applyProtection="0"/>
    <xf numFmtId="167" fontId="191" fillId="0" borderId="0"/>
    <xf numFmtId="0" fontId="111" fillId="0" borderId="41">
      <alignment vertical="center" wrapText="1"/>
    </xf>
    <xf numFmtId="0" fontId="111" fillId="0" borderId="0">
      <alignment horizontal="left"/>
    </xf>
    <xf numFmtId="0" fontId="151" fillId="51" borderId="23" applyNumberFormat="0" applyFont="0" applyBorder="0" applyAlignment="0" applyProtection="0"/>
    <xf numFmtId="3" fontId="111" fillId="5" borderId="0" applyAlignment="0"/>
    <xf numFmtId="1" fontId="111" fillId="0" borderId="0" applyProtection="0">
      <alignment horizontal="right" vertical="center"/>
    </xf>
    <xf numFmtId="0" fontId="111" fillId="5" borderId="0"/>
    <xf numFmtId="0" fontId="111" fillId="5" borderId="25"/>
    <xf numFmtId="0" fontId="124" fillId="0" borderId="80" applyNumberFormat="0" applyAlignment="0" applyProtection="0"/>
    <xf numFmtId="0" fontId="45" fillId="37" borderId="0" applyNumberFormat="0" applyFont="0" applyBorder="0" applyAlignment="0" applyProtection="0"/>
    <xf numFmtId="0" fontId="17" fillId="34" borderId="79" applyNumberFormat="0" applyFont="0" applyBorder="0" applyAlignment="0" applyProtection="0">
      <alignment horizontal="center"/>
    </xf>
    <xf numFmtId="0" fontId="17" fillId="28" borderId="79" applyNumberFormat="0" applyFont="0" applyBorder="0" applyAlignment="0" applyProtection="0">
      <alignment horizontal="center"/>
    </xf>
    <xf numFmtId="0" fontId="45" fillId="0" borderId="81" applyNumberFormat="0" applyAlignment="0" applyProtection="0"/>
    <xf numFmtId="0" fontId="45" fillId="0" borderId="82" applyNumberFormat="0" applyAlignment="0" applyProtection="0"/>
    <xf numFmtId="0" fontId="124" fillId="0" borderId="83" applyNumberFormat="0" applyAlignment="0" applyProtection="0"/>
    <xf numFmtId="0" fontId="17" fillId="0" borderId="0"/>
    <xf numFmtId="165" fontId="192" fillId="0" borderId="0" applyFill="0" applyBorder="0" applyProtection="0">
      <alignment vertical="top"/>
    </xf>
    <xf numFmtId="207" fontId="111" fillId="0" borderId="0" applyFont="0" applyFill="0" applyBorder="0" applyAlignment="0" applyProtection="0"/>
    <xf numFmtId="165" fontId="56" fillId="0" borderId="0" applyFont="0" applyFill="0" applyBorder="0" applyAlignment="0" applyProtection="0"/>
    <xf numFmtId="10" fontId="56" fillId="0" borderId="0" applyFont="0" applyFill="0" applyBorder="0" applyAlignment="0" applyProtection="0"/>
    <xf numFmtId="207" fontId="132" fillId="0" borderId="0"/>
    <xf numFmtId="0" fontId="111" fillId="0" borderId="0" applyFont="0" applyFill="0" applyBorder="0" applyAlignment="0"/>
    <xf numFmtId="173" fontId="111" fillId="0" borderId="0" applyFont="0" applyFill="0" applyBorder="0" applyAlignment="0"/>
    <xf numFmtId="10" fontId="111" fillId="0" borderId="0" applyFont="0" applyFill="0" applyBorder="0" applyAlignment="0" applyProtection="0"/>
    <xf numFmtId="9" fontId="151" fillId="0" borderId="0"/>
    <xf numFmtId="0" fontId="121" fillId="0" borderId="0"/>
    <xf numFmtId="10" fontId="151" fillId="0" borderId="0"/>
    <xf numFmtId="9" fontId="151" fillId="0" borderId="0"/>
    <xf numFmtId="165" fontId="158" fillId="0" borderId="0" applyFont="0" applyFill="0" applyBorder="0" applyAlignment="0" applyProtection="0"/>
    <xf numFmtId="10" fontId="158" fillId="0" borderId="0" applyFont="0" applyFill="0" applyBorder="0" applyAlignment="0" applyProtection="0"/>
    <xf numFmtId="247" fontId="29" fillId="0" borderId="0" applyFont="0" applyFill="0" applyBorder="0" applyAlignment="0" applyProtection="0"/>
    <xf numFmtId="0" fontId="121" fillId="0" borderId="0" applyFont="0" applyFill="0" applyBorder="0" applyAlignment="0" applyProtection="0"/>
    <xf numFmtId="165" fontId="111" fillId="0" borderId="0" applyFont="0" applyFill="0" applyBorder="0" applyAlignment="0" applyProtection="0"/>
    <xf numFmtId="0" fontId="111" fillId="0" borderId="0" applyFill="0" applyBorder="0" applyAlignment="0" applyProtection="0"/>
    <xf numFmtId="310" fontId="152" fillId="0" borderId="0" applyFont="0" applyFill="0" applyBorder="0" applyAlignment="0" applyProtection="0"/>
    <xf numFmtId="225" fontId="111" fillId="0" borderId="0" applyFont="0" applyFill="0" applyBorder="0" applyAlignment="0" applyProtection="0"/>
    <xf numFmtId="212" fontId="121" fillId="0" borderId="0" applyFont="0" applyFill="0" applyBorder="0" applyAlignment="0" applyProtection="0"/>
    <xf numFmtId="1" fontId="61" fillId="0" borderId="0"/>
    <xf numFmtId="280" fontId="152" fillId="0" borderId="0" applyFont="0" applyFill="0" applyBorder="0" applyAlignment="0" applyProtection="0">
      <protection locked="0"/>
    </xf>
    <xf numFmtId="0" fontId="111" fillId="0" borderId="0">
      <protection locked="0"/>
    </xf>
    <xf numFmtId="9" fontId="158" fillId="0" borderId="0" applyFont="0" applyFill="0" applyBorder="0" applyAlignment="0" applyProtection="0"/>
    <xf numFmtId="9" fontId="111" fillId="2" borderId="0" applyNumberFormat="0" applyFont="0" applyAlignment="0" applyProtection="0"/>
    <xf numFmtId="280" fontId="152" fillId="0" borderId="0" applyFill="0" applyBorder="0" applyAlignment="0" applyProtection="0"/>
    <xf numFmtId="38" fontId="152" fillId="0" borderId="0" applyFont="0" applyFill="0" applyBorder="0" applyAlignment="0" applyProtection="0"/>
    <xf numFmtId="206" fontId="193" fillId="0" borderId="2">
      <alignment horizontal="right"/>
    </xf>
    <xf numFmtId="0" fontId="138" fillId="52" borderId="0" applyNumberFormat="0" applyBorder="0" applyAlignment="0" applyProtection="0"/>
    <xf numFmtId="0" fontId="111" fillId="0" borderId="0"/>
    <xf numFmtId="312" fontId="111" fillId="0" borderId="0"/>
    <xf numFmtId="323" fontId="194" fillId="0" borderId="0"/>
    <xf numFmtId="312" fontId="111" fillId="0" borderId="0"/>
    <xf numFmtId="323" fontId="194" fillId="0" borderId="0"/>
    <xf numFmtId="323" fontId="194" fillId="0" borderId="0"/>
    <xf numFmtId="312" fontId="111" fillId="0" borderId="0"/>
    <xf numFmtId="323" fontId="194" fillId="0" borderId="0"/>
    <xf numFmtId="323" fontId="194" fillId="0" borderId="0"/>
    <xf numFmtId="323" fontId="194" fillId="0" borderId="0"/>
    <xf numFmtId="312" fontId="111" fillId="0" borderId="0"/>
    <xf numFmtId="323" fontId="194" fillId="0" borderId="0"/>
    <xf numFmtId="323" fontId="194" fillId="0" borderId="0"/>
    <xf numFmtId="312" fontId="111" fillId="0" borderId="0"/>
    <xf numFmtId="323" fontId="194" fillId="0" borderId="0"/>
    <xf numFmtId="323" fontId="194" fillId="0" borderId="0"/>
    <xf numFmtId="0" fontId="111" fillId="0" borderId="0"/>
    <xf numFmtId="0" fontId="111" fillId="0" borderId="0"/>
    <xf numFmtId="0" fontId="111" fillId="0" borderId="0"/>
    <xf numFmtId="328" fontId="111" fillId="0" borderId="0" applyFont="0" applyFill="0" applyBorder="0" applyAlignment="0" applyProtection="0"/>
    <xf numFmtId="280" fontId="195" fillId="0" borderId="0" applyNumberFormat="0" applyFill="0" applyBorder="0" applyAlignment="0" applyProtection="0">
      <alignment horizontal="left"/>
    </xf>
    <xf numFmtId="37" fontId="196" fillId="0" borderId="0" applyNumberFormat="0" applyFill="0" applyBorder="0" applyAlignment="0" applyProtection="0"/>
    <xf numFmtId="280" fontId="162" fillId="0" borderId="0" applyFont="0" applyFill="0" applyBorder="0" applyAlignment="0" applyProtection="0"/>
    <xf numFmtId="172" fontId="194" fillId="0" borderId="43" applyNumberFormat="0" applyAlignment="0" applyProtection="0">
      <alignment horizontal="right" vertical="center"/>
    </xf>
    <xf numFmtId="217" fontId="133" fillId="0" borderId="84" applyNumberFormat="0" applyFont="0" applyFill="0" applyBorder="0" applyAlignment="0" applyProtection="0">
      <alignment horizontal="right" vertical="center"/>
      <protection locked="0"/>
    </xf>
    <xf numFmtId="0" fontId="197" fillId="0" borderId="0" applyNumberFormat="0" applyFill="0" applyBorder="0" applyProtection="0">
      <alignment horizontal="right" vertical="center"/>
    </xf>
    <xf numFmtId="38" fontId="111" fillId="0" borderId="0"/>
    <xf numFmtId="0" fontId="198" fillId="5" borderId="61" applyNumberFormat="0" applyFont="0" applyAlignment="0" applyProtection="0">
      <alignment horizontal="left"/>
    </xf>
    <xf numFmtId="0" fontId="45" fillId="53" borderId="0" applyNumberFormat="0" applyProtection="0">
      <alignment horizontal="left" wrapText="1"/>
    </xf>
    <xf numFmtId="0" fontId="124" fillId="53" borderId="0">
      <alignment horizontal="left" wrapText="1"/>
    </xf>
    <xf numFmtId="0" fontId="156" fillId="54" borderId="74" applyNumberFormat="0" applyBorder="0" applyProtection="0">
      <alignment horizontal="left" wrapText="1"/>
    </xf>
    <xf numFmtId="0" fontId="111" fillId="43" borderId="0" applyFont="0" applyFill="0" applyAlignment="0"/>
    <xf numFmtId="0" fontId="17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0" applyNumberFormat="0" applyFont="0" applyFill="0" applyBorder="0" applyAlignment="0" applyProtection="0"/>
    <xf numFmtId="0" fontId="111" fillId="0" borderId="85">
      <alignment vertical="center"/>
    </xf>
    <xf numFmtId="4" fontId="126" fillId="35" borderId="86" applyNumberFormat="0" applyProtection="0">
      <alignment vertical="center"/>
    </xf>
    <xf numFmtId="4" fontId="230" fillId="4" borderId="86" applyNumberFormat="0" applyProtection="0">
      <alignment vertical="center"/>
    </xf>
    <xf numFmtId="4" fontId="231" fillId="4" borderId="86" applyNumberFormat="0" applyProtection="0">
      <alignment horizontal="left" vertical="center" indent="1"/>
    </xf>
    <xf numFmtId="0" fontId="126" fillId="4" borderId="86" applyNumberFormat="0" applyProtection="0">
      <alignment horizontal="left" vertical="top" indent="1"/>
    </xf>
    <xf numFmtId="4" fontId="231" fillId="55" borderId="0" applyNumberFormat="0" applyProtection="0">
      <alignment horizontal="left" vertical="center" indent="1"/>
    </xf>
    <xf numFmtId="4" fontId="163" fillId="10" borderId="86" applyNumberFormat="0" applyProtection="0">
      <alignment horizontal="right" vertical="center"/>
    </xf>
    <xf numFmtId="4" fontId="163" fillId="16" borderId="86" applyNumberFormat="0" applyProtection="0">
      <alignment horizontal="right" vertical="center"/>
    </xf>
    <xf numFmtId="4" fontId="163" fillId="24" borderId="86" applyNumberFormat="0" applyProtection="0">
      <alignment horizontal="right" vertical="center"/>
    </xf>
    <xf numFmtId="4" fontId="163" fillId="18" borderId="86" applyNumberFormat="0" applyProtection="0">
      <alignment horizontal="right" vertical="center"/>
    </xf>
    <xf numFmtId="4" fontId="163" fillId="22" borderId="86" applyNumberFormat="0" applyProtection="0">
      <alignment horizontal="right" vertical="center"/>
    </xf>
    <xf numFmtId="4" fontId="163" fillId="26" borderId="86" applyNumberFormat="0" applyProtection="0">
      <alignment horizontal="right" vertical="center"/>
    </xf>
    <xf numFmtId="4" fontId="163" fillId="25" borderId="86" applyNumberFormat="0" applyProtection="0">
      <alignment horizontal="right" vertical="center"/>
    </xf>
    <xf numFmtId="4" fontId="163" fillId="56" borderId="86" applyNumberFormat="0" applyProtection="0">
      <alignment horizontal="right" vertical="center"/>
    </xf>
    <xf numFmtId="4" fontId="163" fillId="17" borderId="86" applyNumberFormat="0" applyProtection="0">
      <alignment horizontal="right" vertical="center"/>
    </xf>
    <xf numFmtId="4" fontId="126" fillId="57" borderId="87" applyNumberFormat="0" applyProtection="0">
      <alignment horizontal="left" vertical="center" indent="1"/>
    </xf>
    <xf numFmtId="4" fontId="163" fillId="58" borderId="0" applyNumberFormat="0" applyProtection="0">
      <alignment horizontal="left" vertical="center" indent="1"/>
    </xf>
    <xf numFmtId="4" fontId="232" fillId="44" borderId="0" applyNumberFormat="0" applyProtection="0">
      <alignment horizontal="left" vertical="center" indent="1"/>
    </xf>
    <xf numFmtId="4" fontId="163" fillId="59" borderId="86" applyNumberFormat="0" applyProtection="0">
      <alignment horizontal="right" vertical="center"/>
    </xf>
    <xf numFmtId="4" fontId="233" fillId="34" borderId="0" applyNumberFormat="0" applyProtection="0">
      <alignment horizontal="left" vertical="center" indent="1"/>
    </xf>
    <xf numFmtId="4" fontId="233" fillId="55" borderId="0" applyNumberFormat="0" applyProtection="0">
      <alignment horizontal="left" vertical="center" indent="1"/>
    </xf>
    <xf numFmtId="0" fontId="111" fillId="44" borderId="86" applyNumberFormat="0" applyProtection="0">
      <alignment horizontal="left" vertical="center" indent="1"/>
    </xf>
    <xf numFmtId="0" fontId="111" fillId="44" borderId="86" applyNumberFormat="0" applyProtection="0">
      <alignment horizontal="left" vertical="top" indent="1"/>
    </xf>
    <xf numFmtId="0" fontId="111" fillId="55" borderId="86" applyNumberFormat="0" applyProtection="0">
      <alignment horizontal="left" vertical="center" indent="1"/>
    </xf>
    <xf numFmtId="0" fontId="111" fillId="55" borderId="86" applyNumberFormat="0" applyProtection="0">
      <alignment horizontal="left" vertical="top" indent="1"/>
    </xf>
    <xf numFmtId="0" fontId="111" fillId="28" borderId="86" applyNumberFormat="0" applyProtection="0">
      <alignment horizontal="left" vertical="center" indent="1"/>
    </xf>
    <xf numFmtId="0" fontId="111" fillId="28" borderId="86" applyNumberFormat="0" applyProtection="0">
      <alignment horizontal="left" vertical="top" indent="1"/>
    </xf>
    <xf numFmtId="0" fontId="111" fillId="34" borderId="86" applyNumberFormat="0" applyProtection="0">
      <alignment horizontal="left" vertical="center" indent="1"/>
    </xf>
    <xf numFmtId="0" fontId="111" fillId="34" borderId="86" applyNumberFormat="0" applyProtection="0">
      <alignment horizontal="left" vertical="top" indent="1"/>
    </xf>
    <xf numFmtId="4" fontId="163" fillId="2" borderId="86" applyNumberFormat="0" applyProtection="0">
      <alignment vertical="center"/>
    </xf>
    <xf numFmtId="4" fontId="234" fillId="2" borderId="86" applyNumberFormat="0" applyProtection="0">
      <alignment vertical="center"/>
    </xf>
    <xf numFmtId="4" fontId="163" fillId="2" borderId="86" applyNumberFormat="0" applyProtection="0">
      <alignment horizontal="left" vertical="center" indent="1"/>
    </xf>
    <xf numFmtId="0" fontId="163" fillId="2" borderId="86" applyNumberFormat="0" applyProtection="0">
      <alignment horizontal="left" vertical="top" indent="1"/>
    </xf>
    <xf numFmtId="4" fontId="163" fillId="58" borderId="86" applyNumberFormat="0" applyProtection="0">
      <alignment horizontal="right" vertical="center"/>
    </xf>
    <xf numFmtId="4" fontId="234" fillId="58" borderId="86" applyNumberFormat="0" applyProtection="0">
      <alignment horizontal="right" vertical="center"/>
    </xf>
    <xf numFmtId="4" fontId="233" fillId="55" borderId="86" applyNumberFormat="0" applyProtection="0">
      <alignment horizontal="left" vertical="center" indent="1"/>
    </xf>
    <xf numFmtId="0" fontId="233" fillId="55" borderId="86" applyNumberFormat="0" applyProtection="0">
      <alignment horizontal="left" vertical="top" indent="1"/>
    </xf>
    <xf numFmtId="4" fontId="235" fillId="5" borderId="0" applyNumberFormat="0" applyProtection="0">
      <alignment horizontal="left" vertical="center" indent="1"/>
    </xf>
    <xf numFmtId="4" fontId="125" fillId="58" borderId="86" applyNumberFormat="0" applyProtection="0">
      <alignment horizontal="right" vertical="center"/>
    </xf>
    <xf numFmtId="0" fontId="111" fillId="0" borderId="0" applyNumberFormat="0" applyFont="0" applyFill="0" applyBorder="0" applyAlignment="0" applyProtection="0"/>
    <xf numFmtId="0" fontId="200" fillId="0" borderId="0" applyNumberFormat="0" applyFill="0" applyBorder="0" applyProtection="0">
      <alignment horizontal="left" vertical="center"/>
    </xf>
    <xf numFmtId="211" fontId="151" fillId="0" borderId="23" applyFont="0" applyFill="0" applyBorder="0" applyAlignment="0" applyProtection="0">
      <alignment horizontal="right"/>
    </xf>
    <xf numFmtId="304" fontId="152" fillId="0" borderId="0" applyFill="0" applyBorder="0" applyAlignment="0" applyProtection="0">
      <protection locked="0"/>
    </xf>
    <xf numFmtId="0" fontId="201" fillId="0" borderId="0" applyFont="0" applyFill="0" applyBorder="0">
      <alignment horizontal="right"/>
    </xf>
    <xf numFmtId="167" fontId="111" fillId="0" borderId="0" applyFill="0" applyBorder="0" applyAlignment="0" applyProtection="0"/>
    <xf numFmtId="40" fontId="151" fillId="0" borderId="0" applyFont="0" applyFill="0" applyBorder="0" applyAlignment="0" applyProtection="0"/>
    <xf numFmtId="211" fontId="111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127" fillId="0" borderId="0"/>
    <xf numFmtId="0" fontId="17" fillId="37" borderId="0" applyNumberFormat="0" applyFont="0" applyBorder="0" applyAlignment="0">
      <protection hidden="1"/>
    </xf>
    <xf numFmtId="0" fontId="56" fillId="0" borderId="0"/>
    <xf numFmtId="0" fontId="111" fillId="0" borderId="0"/>
    <xf numFmtId="316" fontId="203" fillId="0" borderId="0" applyFill="0" applyBorder="0" applyAlignment="0" applyProtection="0">
      <alignment horizontal="left"/>
      <protection locked="0"/>
    </xf>
    <xf numFmtId="0" fontId="204" fillId="0" borderId="0" applyNumberFormat="0" applyFill="0" applyBorder="0" applyProtection="0">
      <alignment horizontal="left" vertical="center"/>
    </xf>
    <xf numFmtId="316" fontId="205" fillId="0" borderId="0" applyFill="0" applyBorder="0" applyAlignment="0" applyProtection="0">
      <alignment horizontal="left"/>
      <protection locked="0"/>
    </xf>
    <xf numFmtId="280" fontId="152" fillId="0" borderId="0" applyFill="0" applyBorder="0" applyAlignment="0" applyProtection="0"/>
    <xf numFmtId="228" fontId="121" fillId="0" borderId="0" applyFill="0" applyBorder="0" applyProtection="0">
      <alignment horizontal="centerContinuous"/>
    </xf>
    <xf numFmtId="280" fontId="206" fillId="0" borderId="0" applyFill="0" applyBorder="0" applyAlignment="0" applyProtection="0"/>
    <xf numFmtId="4" fontId="236" fillId="0" borderId="88" applyFill="0" applyProtection="0"/>
    <xf numFmtId="0" fontId="152" fillId="0" borderId="0"/>
    <xf numFmtId="0" fontId="111" fillId="0" borderId="0" applyBorder="0" applyProtection="0">
      <alignment vertical="center"/>
    </xf>
    <xf numFmtId="235" fontId="111" fillId="0" borderId="23" applyBorder="0" applyProtection="0">
      <alignment horizontal="right" vertical="center"/>
    </xf>
    <xf numFmtId="0" fontId="111" fillId="60" borderId="0" applyBorder="0" applyProtection="0">
      <alignment horizontal="centerContinuous" vertical="center"/>
    </xf>
    <xf numFmtId="0" fontId="111" fillId="32" borderId="23" applyBorder="0" applyProtection="0">
      <alignment horizontal="centerContinuous" vertical="center"/>
    </xf>
    <xf numFmtId="0" fontId="111" fillId="0" borderId="0" applyBorder="0" applyProtection="0">
      <alignment vertical="center"/>
    </xf>
    <xf numFmtId="0" fontId="111" fillId="0" borderId="0">
      <alignment horizontal="left"/>
    </xf>
    <xf numFmtId="0" fontId="111" fillId="0" borderId="0"/>
    <xf numFmtId="0" fontId="111" fillId="0" borderId="0" applyFill="0" applyBorder="0" applyProtection="0">
      <alignment horizontal="left"/>
    </xf>
    <xf numFmtId="0" fontId="111" fillId="0" borderId="54" applyFill="0" applyBorder="0" applyProtection="0">
      <alignment horizontal="left" vertical="top"/>
    </xf>
    <xf numFmtId="228" fontId="123" fillId="0" borderId="0" applyNumberFormat="0" applyFill="0" applyBorder="0" applyProtection="0">
      <alignment horizontal="centerContinuous"/>
    </xf>
    <xf numFmtId="0" fontId="124" fillId="0" borderId="0">
      <alignment horizontal="centerContinuous"/>
    </xf>
    <xf numFmtId="294" fontId="17" fillId="0" borderId="0" applyNumberFormat="0" applyFill="0" applyBorder="0">
      <alignment horizontal="left"/>
    </xf>
    <xf numFmtId="294" fontId="17" fillId="0" borderId="0" applyNumberFormat="0" applyFill="0" applyBorder="0">
      <alignment horizontal="right"/>
    </xf>
    <xf numFmtId="0" fontId="152" fillId="0" borderId="0"/>
    <xf numFmtId="228" fontId="207" fillId="0" borderId="0" applyNumberFormat="0">
      <alignment horizontal="left"/>
    </xf>
    <xf numFmtId="37" fontId="208" fillId="0" borderId="0" applyNumberFormat="0" applyFill="0" applyBorder="0" applyAlignment="0" applyProtection="0">
      <alignment horizontal="centerContinuous"/>
    </xf>
    <xf numFmtId="228" fontId="209" fillId="0" borderId="0" applyNumberFormat="0" applyFill="0" applyBorder="0" applyAlignment="0" applyProtection="0"/>
    <xf numFmtId="37" fontId="121" fillId="0" borderId="71" applyNumberFormat="0" applyFill="0" applyProtection="0">
      <alignment horizontal="centerContinuous"/>
    </xf>
    <xf numFmtId="0" fontId="210" fillId="0" borderId="0">
      <alignment horizontal="centerContinuous"/>
    </xf>
    <xf numFmtId="228" fontId="122" fillId="0" borderId="0" applyFill="0" applyBorder="0" applyProtection="0">
      <alignment horizontal="centerContinuous"/>
    </xf>
    <xf numFmtId="0" fontId="19" fillId="0" borderId="0" applyNumberFormat="0" applyFont="0" applyBorder="0" applyAlignment="0"/>
    <xf numFmtId="0" fontId="111" fillId="61" borderId="0" applyNumberFormat="0" applyFont="0" applyBorder="0" applyAlignment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288" fontId="111" fillId="0" borderId="0" applyFill="0" applyBorder="0" applyAlignment="0" applyProtection="0">
      <alignment horizontal="right"/>
    </xf>
    <xf numFmtId="1" fontId="162" fillId="0" borderId="28" applyFill="0" applyBorder="0" applyProtection="0">
      <alignment horizontal="right"/>
    </xf>
    <xf numFmtId="313" fontId="111" fillId="0" borderId="0"/>
    <xf numFmtId="0" fontId="4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81" fontId="194" fillId="0" borderId="0">
      <alignment horizontal="right" vertical="center"/>
    </xf>
    <xf numFmtId="3" fontId="111" fillId="5" borderId="0">
      <alignment horizontal="left" indent="1"/>
    </xf>
    <xf numFmtId="0" fontId="156" fillId="54" borderId="66" applyNumberFormat="0" applyBorder="0" applyProtection="0">
      <alignment horizontal="left" vertical="center"/>
    </xf>
    <xf numFmtId="0" fontId="162" fillId="0" borderId="0" applyFill="0" applyBorder="0" applyProtection="0"/>
    <xf numFmtId="0" fontId="111" fillId="0" borderId="89"/>
    <xf numFmtId="280" fontId="172" fillId="0" borderId="90"/>
    <xf numFmtId="280" fontId="193" fillId="0" borderId="0" applyNumberFormat="0" applyFill="0" applyBorder="0" applyAlignment="0" applyProtection="0"/>
    <xf numFmtId="37" fontId="211" fillId="27" borderId="91" applyNumberFormat="0" applyBorder="0">
      <alignment horizontal="center"/>
    </xf>
    <xf numFmtId="38" fontId="201" fillId="62" borderId="23" applyAlignment="0"/>
    <xf numFmtId="0" fontId="111" fillId="0" borderId="0"/>
    <xf numFmtId="0" fontId="111" fillId="0" borderId="0"/>
    <xf numFmtId="0" fontId="111" fillId="0" borderId="0" applyNumberFormat="0" applyFont="0" applyFill="0" applyBorder="0" applyAlignment="0">
      <alignment horizontal="left" vertical="center"/>
    </xf>
    <xf numFmtId="172" fontId="16" fillId="0" borderId="32" applyNumberFormat="0" applyFont="0" applyFill="0" applyAlignment="0"/>
    <xf numFmtId="0" fontId="151" fillId="0" borderId="92" applyNumberFormat="0" applyFont="0" applyFill="0" applyAlignment="0" applyProtection="0"/>
    <xf numFmtId="3" fontId="199" fillId="0" borderId="32"/>
    <xf numFmtId="325" fontId="111" fillId="0" borderId="32"/>
    <xf numFmtId="183" fontId="111" fillId="0" borderId="0" applyFont="0" applyFill="0" applyBorder="0" applyAlignment="0" applyProtection="0"/>
    <xf numFmtId="201" fontId="111" fillId="0" borderId="0" applyFont="0" applyFill="0" applyBorder="0" applyAlignment="0" applyProtection="0"/>
    <xf numFmtId="202" fontId="111" fillId="0" borderId="0" applyFont="0" applyFill="0" applyBorder="0" applyAlignment="0" applyProtection="0"/>
    <xf numFmtId="37" fontId="151" fillId="63" borderId="41" applyNumberFormat="0" applyAlignment="0" applyProtection="0"/>
    <xf numFmtId="211" fontId="212" fillId="0" borderId="23" applyAlignment="0">
      <alignment horizontal="left"/>
      <protection locked="0"/>
    </xf>
    <xf numFmtId="0" fontId="213" fillId="0" borderId="0">
      <alignment horizontal="fill"/>
    </xf>
    <xf numFmtId="0" fontId="111" fillId="0" borderId="0"/>
    <xf numFmtId="0" fontId="214" fillId="0" borderId="0"/>
    <xf numFmtId="228" fontId="215" fillId="0" borderId="0" applyNumberFormat="0" applyFill="0" applyBorder="0" applyAlignment="0" applyProtection="0"/>
    <xf numFmtId="258" fontId="111" fillId="0" borderId="0" applyNumberFormat="0"/>
    <xf numFmtId="0" fontId="24" fillId="64" borderId="93">
      <alignment horizontal="left"/>
    </xf>
    <xf numFmtId="38" fontId="152" fillId="0" borderId="0" applyFill="0" applyBorder="0" applyAlignment="0" applyProtection="0">
      <alignment horizontal="left"/>
    </xf>
    <xf numFmtId="38" fontId="162" fillId="0" borderId="0" applyFill="0" applyBorder="0" applyAlignment="0" applyProtection="0">
      <alignment horizontal="left"/>
    </xf>
    <xf numFmtId="186" fontId="111" fillId="0" borderId="0" applyFont="0" applyFill="0" applyBorder="0" applyAlignment="0" applyProtection="0"/>
    <xf numFmtId="187" fontId="111" fillId="0" borderId="0" applyFont="0" applyFill="0" applyBorder="0" applyAlignment="0" applyProtection="0"/>
    <xf numFmtId="0" fontId="120" fillId="0" borderId="0"/>
    <xf numFmtId="0" fontId="47" fillId="0" borderId="0" applyNumberFormat="0" applyFont="0" applyFill="0" applyBorder="0" applyAlignment="0" applyProtection="0">
      <alignment horizontal="left"/>
    </xf>
    <xf numFmtId="243" fontId="159" fillId="5" borderId="0">
      <alignment horizontal="right"/>
    </xf>
    <xf numFmtId="1" fontId="152" fillId="0" borderId="0" applyFont="0" applyFill="0" applyBorder="0" applyAlignment="0" applyProtection="0"/>
    <xf numFmtId="0" fontId="151" fillId="54" borderId="0" applyNumberFormat="0" applyBorder="0" applyProtection="0">
      <alignment horizontal="left"/>
    </xf>
    <xf numFmtId="1" fontId="111" fillId="0" borderId="0">
      <alignment horizontal="right"/>
    </xf>
    <xf numFmtId="0" fontId="134" fillId="0" borderId="0"/>
    <xf numFmtId="167" fontId="111" fillId="0" borderId="0" applyFont="0" applyFill="0" applyBorder="0" applyAlignment="0" applyProtection="0"/>
    <xf numFmtId="329" fontId="111" fillId="0" borderId="0" applyBorder="0" applyProtection="0"/>
    <xf numFmtId="329" fontId="111" fillId="0" borderId="0" applyBorder="0"/>
    <xf numFmtId="9" fontId="216" fillId="0" borderId="0" applyFont="0" applyFill="0" applyBorder="0" applyAlignment="0" applyProtection="0"/>
    <xf numFmtId="0" fontId="217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40" fontId="219" fillId="0" borderId="0" applyFont="0" applyFill="0" applyBorder="0" applyAlignment="0" applyProtection="0"/>
    <xf numFmtId="38" fontId="219" fillId="0" borderId="0" applyFont="0" applyFill="0" applyBorder="0" applyAlignment="0" applyProtection="0"/>
    <xf numFmtId="0" fontId="219" fillId="0" borderId="0" applyFont="0" applyFill="0" applyBorder="0" applyAlignment="0" applyProtection="0"/>
    <xf numFmtId="0" fontId="219" fillId="0" borderId="0" applyFont="0" applyFill="0" applyBorder="0" applyAlignment="0" applyProtection="0"/>
    <xf numFmtId="9" fontId="29" fillId="0" borderId="0" applyFont="0" applyFill="0" applyBorder="0" applyProtection="0">
      <alignment horizontal="right"/>
    </xf>
    <xf numFmtId="0" fontId="220" fillId="0" borderId="0"/>
    <xf numFmtId="0" fontId="221" fillId="0" borderId="0" applyFont="0" applyFill="0" applyBorder="0" applyAlignment="0" applyProtection="0"/>
    <xf numFmtId="0" fontId="221" fillId="0" borderId="0" applyFont="0" applyFill="0" applyBorder="0" applyAlignment="0" applyProtection="0"/>
    <xf numFmtId="324" fontId="111" fillId="0" borderId="0" applyFont="0" applyFill="0" applyBorder="0" applyAlignment="0" applyProtection="0"/>
    <xf numFmtId="0" fontId="221" fillId="0" borderId="0" applyFont="0" applyFill="0" applyBorder="0" applyAlignment="0" applyProtection="0"/>
    <xf numFmtId="0" fontId="222" fillId="0" borderId="0"/>
    <xf numFmtId="0" fontId="217" fillId="0" borderId="0" applyNumberFormat="0" applyFill="0" applyBorder="0" applyAlignment="0" applyProtection="0">
      <alignment vertical="top"/>
      <protection locked="0"/>
    </xf>
    <xf numFmtId="40" fontId="216" fillId="0" borderId="0" applyFont="0" applyFill="0" applyBorder="0" applyAlignment="0" applyProtection="0"/>
    <xf numFmtId="38" fontId="111" fillId="0" borderId="0" applyFont="0" applyFill="0" applyBorder="0" applyAlignment="0" applyProtection="0"/>
    <xf numFmtId="0" fontId="216" fillId="0" borderId="0"/>
    <xf numFmtId="0" fontId="218" fillId="0" borderId="0" applyNumberFormat="0" applyFill="0" applyBorder="0" applyAlignment="0" applyProtection="0">
      <alignment vertical="top"/>
      <protection locked="0"/>
    </xf>
    <xf numFmtId="3" fontId="216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6" fillId="0" borderId="0"/>
    <xf numFmtId="206" fontId="193" fillId="0" borderId="2">
      <alignment horizontal="right"/>
    </xf>
    <xf numFmtId="206" fontId="193" fillId="0" borderId="2">
      <alignment horizontal="right"/>
    </xf>
    <xf numFmtId="206" fontId="193" fillId="0" borderId="2">
      <alignment horizontal="right"/>
    </xf>
    <xf numFmtId="207" fontId="111" fillId="0" borderId="0" applyFont="0" applyFill="0" applyBorder="0" applyAlignment="0" applyProtection="0"/>
    <xf numFmtId="207" fontId="111" fillId="0" borderId="0" applyFont="0" applyFill="0" applyBorder="0" applyAlignment="0" applyProtection="0"/>
    <xf numFmtId="207" fontId="111" fillId="0" borderId="0" applyFont="0" applyFill="0" applyBorder="0" applyAlignment="0" applyProtection="0"/>
    <xf numFmtId="0" fontId="16" fillId="0" borderId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6" fillId="0" borderId="0"/>
    <xf numFmtId="226" fontId="111" fillId="0" borderId="0" applyFont="0" applyFill="0" applyBorder="0" applyAlignment="0" applyProtection="0"/>
    <xf numFmtId="226" fontId="111" fillId="0" borderId="0" applyFont="0" applyFill="0" applyBorder="0" applyAlignment="0" applyProtection="0"/>
    <xf numFmtId="226" fontId="111" fillId="0" borderId="0" applyFont="0" applyFill="0" applyBorder="0" applyAlignment="0" applyProtection="0"/>
    <xf numFmtId="38" fontId="157" fillId="0" borderId="0">
      <alignment horizontal="center"/>
      <protection locked="0"/>
    </xf>
    <xf numFmtId="38" fontId="157" fillId="0" borderId="0">
      <alignment horizontal="center"/>
      <protection locked="0"/>
    </xf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43" fontId="111" fillId="4" borderId="0"/>
    <xf numFmtId="243" fontId="111" fillId="4" borderId="0"/>
    <xf numFmtId="243" fontId="111" fillId="4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43" fontId="111" fillId="4" borderId="0"/>
    <xf numFmtId="243" fontId="111" fillId="4" borderId="0"/>
    <xf numFmtId="243" fontId="111" fillId="4" borderId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38" fontId="157" fillId="0" borderId="0">
      <alignment horizontal="center"/>
      <protection locked="0"/>
    </xf>
    <xf numFmtId="38" fontId="157" fillId="0" borderId="0">
      <alignment horizontal="center"/>
      <protection locked="0"/>
    </xf>
    <xf numFmtId="38" fontId="157" fillId="0" borderId="0">
      <alignment horizontal="center"/>
      <protection locked="0"/>
    </xf>
    <xf numFmtId="226" fontId="111" fillId="0" borderId="0" applyFont="0" applyFill="0" applyBorder="0" applyAlignment="0" applyProtection="0"/>
    <xf numFmtId="226" fontId="111" fillId="0" borderId="0" applyFont="0" applyFill="0" applyBorder="0" applyAlignment="0" applyProtection="0"/>
    <xf numFmtId="226" fontId="111" fillId="0" borderId="0" applyFon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207" fontId="111" fillId="0" borderId="0" applyFont="0" applyFill="0" applyBorder="0" applyAlignment="0" applyProtection="0"/>
    <xf numFmtId="207" fontId="111" fillId="0" borderId="0" applyFont="0" applyFill="0" applyBorder="0" applyAlignment="0" applyProtection="0"/>
    <xf numFmtId="207" fontId="111" fillId="0" borderId="0" applyFont="0" applyFill="0" applyBorder="0" applyAlignment="0" applyProtection="0"/>
    <xf numFmtId="206" fontId="193" fillId="0" borderId="2">
      <alignment horizontal="right"/>
    </xf>
    <xf numFmtId="206" fontId="193" fillId="0" borderId="2">
      <alignment horizontal="right"/>
    </xf>
    <xf numFmtId="206" fontId="193" fillId="0" borderId="2">
      <alignment horizontal="right"/>
    </xf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3" fontId="16" fillId="0" borderId="0"/>
    <xf numFmtId="332" fontId="16" fillId="0" borderId="0" applyFont="0" applyFill="0" applyBorder="0" applyAlignment="0" applyProtection="0"/>
    <xf numFmtId="0" fontId="110" fillId="14" borderId="40" applyNumberFormat="0" applyAlignment="0" applyProtection="0"/>
    <xf numFmtId="0" fontId="16" fillId="0" borderId="0"/>
    <xf numFmtId="0" fontId="16" fillId="35" borderId="0" applyNumberFormat="0" applyFont="0" applyAlignment="0" applyProtection="0"/>
    <xf numFmtId="0" fontId="16" fillId="0" borderId="0"/>
    <xf numFmtId="0" fontId="16" fillId="0" borderId="0"/>
    <xf numFmtId="0" fontId="110" fillId="14" borderId="40" applyNumberFormat="0" applyAlignment="0" applyProtection="0"/>
    <xf numFmtId="0" fontId="16" fillId="0" borderId="0"/>
    <xf numFmtId="0" fontId="16" fillId="0" borderId="0"/>
    <xf numFmtId="318" fontId="16" fillId="0" borderId="0">
      <alignment horizontal="center"/>
    </xf>
    <xf numFmtId="0" fontId="110" fillId="14" borderId="40" applyNumberFormat="0" applyAlignment="0" applyProtection="0"/>
    <xf numFmtId="0" fontId="110" fillId="14" borderId="40" applyNumberFormat="0" applyAlignment="0" applyProtection="0"/>
    <xf numFmtId="0" fontId="110" fillId="14" borderId="40" applyNumberFormat="0" applyAlignment="0" applyProtection="0"/>
    <xf numFmtId="0" fontId="110" fillId="14" borderId="40" applyNumberFormat="0" applyAlignment="0" applyProtection="0"/>
    <xf numFmtId="0" fontId="110" fillId="14" borderId="40" applyNumberFormat="0" applyAlignment="0" applyProtection="0"/>
    <xf numFmtId="0" fontId="110" fillId="14" borderId="40" applyNumberFormat="0" applyAlignment="0" applyProtection="0"/>
    <xf numFmtId="0" fontId="110" fillId="14" borderId="40" applyNumberFormat="0" applyAlignment="0" applyProtection="0"/>
    <xf numFmtId="0" fontId="110" fillId="14" borderId="40" applyNumberFormat="0" applyAlignment="0" applyProtection="0"/>
    <xf numFmtId="0" fontId="110" fillId="14" borderId="40" applyNumberFormat="0" applyAlignment="0" applyProtection="0"/>
    <xf numFmtId="0" fontId="110" fillId="14" borderId="40" applyNumberFormat="0" applyAlignment="0" applyProtection="0"/>
    <xf numFmtId="0" fontId="110" fillId="14" borderId="40" applyNumberFormat="0" applyAlignment="0" applyProtection="0"/>
    <xf numFmtId="0" fontId="110" fillId="14" borderId="40" applyNumberFormat="0" applyAlignment="0" applyProtection="0"/>
    <xf numFmtId="0" fontId="110" fillId="14" borderId="40" applyNumberFormat="0" applyAlignment="0" applyProtection="0"/>
    <xf numFmtId="0" fontId="110" fillId="14" borderId="40" applyNumberFormat="0" applyAlignment="0" applyProtection="0"/>
    <xf numFmtId="44" fontId="16" fillId="0" borderId="0" applyFont="0" applyFill="0" applyBorder="0" applyAlignment="0" applyProtection="0"/>
    <xf numFmtId="0" fontId="110" fillId="14" borderId="40" applyNumberFormat="0" applyAlignment="0" applyProtection="0"/>
    <xf numFmtId="43" fontId="16" fillId="0" borderId="0" applyFont="0" applyFill="0" applyBorder="0" applyAlignment="0" applyProtection="0"/>
    <xf numFmtId="0" fontId="110" fillId="14" borderId="40" applyNumberFormat="0" applyAlignment="0" applyProtection="0"/>
    <xf numFmtId="319" fontId="16" fillId="0" borderId="0">
      <alignment horizontal="center"/>
    </xf>
    <xf numFmtId="320" fontId="16" fillId="0" borderId="0">
      <alignment horizontal="center"/>
    </xf>
    <xf numFmtId="43" fontId="16" fillId="0" borderId="0" applyFont="0" applyFill="0" applyBorder="0" applyAlignment="0" applyProtection="0"/>
    <xf numFmtId="0" fontId="110" fillId="14" borderId="40" applyNumberFormat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0" fillId="14" borderId="40" applyNumberFormat="0" applyAlignment="0" applyProtection="0"/>
    <xf numFmtId="0" fontId="61" fillId="0" borderId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32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0" fillId="14" borderId="40" applyNumberFormat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0" fontId="21" fillId="0" borderId="0"/>
    <xf numFmtId="0" fontId="20" fillId="0" borderId="0"/>
    <xf numFmtId="322" fontId="16" fillId="0" borderId="0" applyFont="0" applyFill="0" applyBorder="0" applyAlignment="0" applyProtection="0"/>
    <xf numFmtId="0" fontId="110" fillId="14" borderId="40" applyNumberFormat="0" applyAlignment="0" applyProtection="0"/>
    <xf numFmtId="33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33" fontId="237" fillId="0" borderId="54" applyFill="0" applyBorder="0" applyProtection="0"/>
    <xf numFmtId="0" fontId="110" fillId="14" borderId="40" applyNumberFormat="0" applyAlignment="0" applyProtection="0"/>
    <xf numFmtId="43" fontId="16" fillId="0" borderId="0" applyFont="0" applyFill="0" applyBorder="0" applyAlignment="0" applyProtection="0"/>
    <xf numFmtId="0" fontId="110" fillId="14" borderId="40" applyNumberFormat="0" applyAlignment="0" applyProtection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10" fontId="154" fillId="65" borderId="94" applyNumberFormat="0"/>
    <xf numFmtId="331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0" fillId="14" borderId="40" applyNumberFormat="0" applyAlignment="0" applyProtection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322" fontId="16" fillId="0" borderId="0" applyFont="0" applyFill="0" applyBorder="0" applyAlignment="0" applyProtection="0"/>
    <xf numFmtId="240" fontId="52" fillId="0" borderId="0"/>
    <xf numFmtId="332" fontId="16" fillId="0" borderId="0" applyFont="0" applyFill="0" applyBorder="0" applyAlignment="0" applyProtection="0"/>
    <xf numFmtId="0" fontId="238" fillId="0" borderId="0"/>
    <xf numFmtId="0" fontId="16" fillId="0" borderId="0"/>
    <xf numFmtId="0" fontId="238" fillId="0" borderId="0"/>
    <xf numFmtId="43" fontId="16" fillId="0" borderId="0" applyFont="0" applyFill="0" applyBorder="0" applyAlignment="0" applyProtection="0"/>
    <xf numFmtId="0" fontId="16" fillId="0" borderId="0"/>
    <xf numFmtId="0" fontId="110" fillId="14" borderId="40" applyNumberFormat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322" fontId="16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38" fillId="0" borderId="0" applyFont="0" applyFill="0" applyBorder="0" applyAlignment="0" applyProtection="0"/>
    <xf numFmtId="332" fontId="16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3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>
      <alignment vertical="top"/>
    </xf>
    <xf numFmtId="0" fontId="110" fillId="14" borderId="40" applyNumberFormat="0" applyAlignment="0" applyProtection="0"/>
    <xf numFmtId="44" fontId="16" fillId="0" borderId="0" applyFont="0" applyFill="0" applyBorder="0" applyAlignment="0" applyProtection="0"/>
    <xf numFmtId="3" fontId="16" fillId="0" borderId="0"/>
    <xf numFmtId="0" fontId="110" fillId="14" borderId="40" applyNumberFormat="0" applyAlignment="0" applyProtection="0"/>
    <xf numFmtId="0" fontId="110" fillId="14" borderId="40" applyNumberFormat="0" applyAlignment="0" applyProtection="0"/>
    <xf numFmtId="0" fontId="110" fillId="14" borderId="40" applyNumberFormat="0" applyAlignment="0" applyProtection="0"/>
    <xf numFmtId="44" fontId="16" fillId="0" borderId="0" applyFont="0" applyFill="0" applyBorder="0" applyAlignment="0" applyProtection="0"/>
    <xf numFmtId="0" fontId="110" fillId="14" borderId="40" applyNumberFormat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0" fillId="14" borderId="40" applyNumberFormat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0" fillId="14" borderId="40" applyNumberFormat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0" fillId="14" borderId="40" applyNumberFormat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0" fillId="14" borderId="40" applyNumberFormat="0" applyAlignment="0" applyProtection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0" fillId="14" borderId="40" applyNumberFormat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0" fillId="14" borderId="40" applyNumberFormat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0" fillId="14" borderId="40" applyNumberFormat="0" applyAlignment="0" applyProtection="0"/>
    <xf numFmtId="44" fontId="16" fillId="0" borderId="0" applyFont="0" applyFill="0" applyBorder="0" applyAlignment="0" applyProtection="0"/>
    <xf numFmtId="3" fontId="16" fillId="0" borderId="0"/>
    <xf numFmtId="43" fontId="16" fillId="0" borderId="0" applyFont="0" applyFill="0" applyBorder="0" applyAlignment="0" applyProtection="0"/>
    <xf numFmtId="0" fontId="110" fillId="14" borderId="40" applyNumberFormat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0" fillId="14" borderId="40" applyNumberFormat="0" applyAlignment="0" applyProtection="0"/>
    <xf numFmtId="44" fontId="16" fillId="0" borderId="0" applyFont="0" applyFill="0" applyBorder="0" applyAlignment="0" applyProtection="0"/>
    <xf numFmtId="3" fontId="16" fillId="0" borderId="0"/>
    <xf numFmtId="43" fontId="16" fillId="0" borderId="0" applyFont="0" applyFill="0" applyBorder="0" applyAlignment="0" applyProtection="0"/>
    <xf numFmtId="0" fontId="110" fillId="14" borderId="40" applyNumberFormat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16" fillId="0" borderId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0" fillId="14" borderId="40" applyNumberFormat="0" applyAlignment="0" applyProtection="0"/>
    <xf numFmtId="0" fontId="110" fillId="14" borderId="40" applyNumberFormat="0" applyAlignment="0" applyProtection="0"/>
    <xf numFmtId="3" fontId="16" fillId="0" borderId="0"/>
    <xf numFmtId="43" fontId="16" fillId="0" borderId="0" applyFont="0" applyFill="0" applyBorder="0" applyAlignment="0" applyProtection="0"/>
    <xf numFmtId="0" fontId="110" fillId="14" borderId="40" applyNumberFormat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0" fillId="14" borderId="40" applyNumberFormat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0" fillId="14" borderId="40" applyNumberFormat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0" fillId="14" borderId="40" applyNumberFormat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0" fillId="14" borderId="40" applyNumberFormat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0" fillId="14" borderId="40" applyNumberFormat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10" fillId="14" borderId="40" applyNumberFormat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331" fontId="16" fillId="0" borderId="0" applyFont="0" applyFill="0" applyBorder="0" applyAlignment="0" applyProtection="0"/>
    <xf numFmtId="32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31" fontId="16" fillId="0" borderId="0" applyFont="0" applyFill="0" applyBorder="0" applyAlignment="0" applyProtection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2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32" fontId="16" fillId="0" borderId="0" applyFont="0" applyFill="0" applyBorder="0" applyAlignment="0" applyProtection="0"/>
    <xf numFmtId="32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31" fontId="16" fillId="0" borderId="0" applyFont="0" applyFill="0" applyBorder="0" applyAlignment="0" applyProtection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3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32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3" fontId="16" fillId="0" borderId="0"/>
    <xf numFmtId="44" fontId="16" fillId="0" borderId="0" applyFont="0" applyFill="0" applyBorder="0" applyAlignment="0" applyProtection="0"/>
    <xf numFmtId="3" fontId="16" fillId="0" borderId="0"/>
    <xf numFmtId="44" fontId="16" fillId="0" borderId="0" applyFont="0" applyFill="0" applyBorder="0" applyAlignment="0" applyProtection="0"/>
    <xf numFmtId="3" fontId="16" fillId="0" borderId="0"/>
    <xf numFmtId="3" fontId="16" fillId="0" borderId="0"/>
    <xf numFmtId="3" fontId="16" fillId="0" borderId="0"/>
    <xf numFmtId="44" fontId="16" fillId="0" borderId="0" applyFont="0" applyFill="0" applyBorder="0" applyAlignment="0" applyProtection="0"/>
    <xf numFmtId="3" fontId="16" fillId="0" borderId="0"/>
    <xf numFmtId="44" fontId="16" fillId="0" borderId="0" applyFont="0" applyFill="0" applyBorder="0" applyAlignment="0" applyProtection="0"/>
    <xf numFmtId="3" fontId="16" fillId="0" borderId="0"/>
    <xf numFmtId="44" fontId="16" fillId="0" borderId="0" applyFont="0" applyFill="0" applyBorder="0" applyAlignment="0" applyProtection="0"/>
    <xf numFmtId="3" fontId="16" fillId="0" borderId="0"/>
    <xf numFmtId="3" fontId="16" fillId="0" borderId="0"/>
    <xf numFmtId="3" fontId="16" fillId="0" borderId="0"/>
    <xf numFmtId="0" fontId="45" fillId="0" borderId="0"/>
    <xf numFmtId="43" fontId="239" fillId="0" borderId="0" applyFont="0" applyFill="0" applyBorder="0" applyAlignment="0" applyProtection="0"/>
    <xf numFmtId="0" fontId="16" fillId="0" borderId="0"/>
    <xf numFmtId="0" fontId="17" fillId="0" borderId="0"/>
    <xf numFmtId="43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0" fontId="151" fillId="0" borderId="0"/>
    <xf numFmtId="0" fontId="151" fillId="0" borderId="0"/>
    <xf numFmtId="43" fontId="239" fillId="0" borderId="0" applyFont="0" applyFill="0" applyBorder="0" applyAlignment="0" applyProtection="0"/>
    <xf numFmtId="0" fontId="45" fillId="0" borderId="0"/>
    <xf numFmtId="9" fontId="239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43" fontId="239" fillId="0" borderId="0" applyFont="0" applyFill="0" applyBorder="0" applyAlignment="0" applyProtection="0"/>
    <xf numFmtId="43" fontId="239" fillId="0" borderId="0" applyFont="0" applyFill="0" applyBorder="0" applyAlignment="0" applyProtection="0"/>
    <xf numFmtId="43" fontId="239" fillId="0" borderId="0" applyFont="0" applyFill="0" applyBorder="0" applyAlignment="0" applyProtection="0"/>
    <xf numFmtId="43" fontId="239" fillId="0" borderId="0" applyFont="0" applyFill="0" applyBorder="0" applyAlignment="0" applyProtection="0"/>
    <xf numFmtId="43" fontId="239" fillId="0" borderId="0" applyFont="0" applyFill="0" applyBorder="0" applyAlignment="0" applyProtection="0"/>
    <xf numFmtId="43" fontId="239" fillId="0" borderId="0" applyFont="0" applyFill="0" applyBorder="0" applyAlignment="0" applyProtection="0"/>
    <xf numFmtId="43" fontId="239" fillId="0" borderId="0" applyFont="0" applyFill="0" applyBorder="0" applyAlignment="0" applyProtection="0"/>
    <xf numFmtId="43" fontId="239" fillId="0" borderId="0" applyFont="0" applyFill="0" applyBorder="0" applyAlignment="0" applyProtection="0"/>
    <xf numFmtId="43" fontId="239" fillId="0" borderId="0" applyFont="0" applyFill="0" applyBorder="0" applyAlignment="0" applyProtection="0"/>
    <xf numFmtId="43" fontId="239" fillId="0" borderId="0" applyFont="0" applyFill="0" applyBorder="0" applyAlignment="0" applyProtection="0"/>
    <xf numFmtId="43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43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0" fontId="45" fillId="0" borderId="0"/>
    <xf numFmtId="43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0" fontId="45" fillId="0" borderId="0"/>
    <xf numFmtId="43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0" fontId="45" fillId="0" borderId="0"/>
    <xf numFmtId="43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0" fontId="45" fillId="0" borderId="0"/>
    <xf numFmtId="43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0" fontId="45" fillId="0" borderId="0"/>
    <xf numFmtId="43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0" fontId="45" fillId="0" borderId="0"/>
    <xf numFmtId="43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0" fontId="45" fillId="0" borderId="0"/>
    <xf numFmtId="43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0" fontId="45" fillId="0" borderId="0"/>
    <xf numFmtId="43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0" fontId="45" fillId="0" borderId="0"/>
    <xf numFmtId="43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0" fontId="45" fillId="0" borderId="0"/>
    <xf numFmtId="43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0" fontId="45" fillId="0" borderId="0"/>
    <xf numFmtId="43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0" fontId="45" fillId="0" borderId="0"/>
    <xf numFmtId="43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0" fontId="45" fillId="0" borderId="0"/>
    <xf numFmtId="43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0" fontId="45" fillId="0" borderId="0"/>
    <xf numFmtId="43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0" fontId="45" fillId="0" borderId="0"/>
    <xf numFmtId="43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0" fontId="45" fillId="0" borderId="0"/>
    <xf numFmtId="43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0" fontId="45" fillId="0" borderId="0"/>
    <xf numFmtId="43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0" fontId="45" fillId="0" borderId="0"/>
    <xf numFmtId="43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0" fontId="45" fillId="0" borderId="0"/>
    <xf numFmtId="43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0" fontId="45" fillId="0" borderId="0"/>
    <xf numFmtId="43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0" fontId="45" fillId="0" borderId="0"/>
    <xf numFmtId="43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0" fontId="45" fillId="0" borderId="0"/>
    <xf numFmtId="43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0" fontId="45" fillId="0" borderId="0"/>
    <xf numFmtId="43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0" fontId="45" fillId="0" borderId="0"/>
    <xf numFmtId="43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0" fontId="45" fillId="0" borderId="0"/>
    <xf numFmtId="43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0" fontId="45" fillId="0" borderId="0"/>
    <xf numFmtId="43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0" fontId="45" fillId="0" borderId="0"/>
    <xf numFmtId="43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0" fontId="45" fillId="0" borderId="0"/>
    <xf numFmtId="43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0" fontId="45" fillId="0" borderId="0"/>
    <xf numFmtId="9" fontId="239" fillId="0" borderId="0" applyFont="0" applyFill="0" applyBorder="0" applyAlignment="0" applyProtection="0"/>
    <xf numFmtId="0" fontId="45" fillId="0" borderId="0"/>
    <xf numFmtId="9" fontId="239" fillId="0" borderId="0" applyFont="0" applyFill="0" applyBorder="0" applyAlignment="0" applyProtection="0"/>
    <xf numFmtId="0" fontId="45" fillId="0" borderId="0"/>
    <xf numFmtId="9" fontId="239" fillId="0" borderId="0" applyFont="0" applyFill="0" applyBorder="0" applyAlignment="0" applyProtection="0"/>
    <xf numFmtId="0" fontId="45" fillId="0" borderId="0"/>
    <xf numFmtId="9" fontId="239" fillId="0" borderId="0" applyFont="0" applyFill="0" applyBorder="0" applyAlignment="0" applyProtection="0"/>
    <xf numFmtId="0" fontId="45" fillId="0" borderId="0"/>
    <xf numFmtId="9" fontId="239" fillId="0" borderId="0" applyFont="0" applyFill="0" applyBorder="0" applyAlignment="0" applyProtection="0"/>
    <xf numFmtId="0" fontId="45" fillId="0" borderId="0"/>
    <xf numFmtId="9" fontId="239" fillId="0" borderId="0" applyFont="0" applyFill="0" applyBorder="0" applyAlignment="0" applyProtection="0"/>
    <xf numFmtId="0" fontId="45" fillId="0" borderId="0"/>
    <xf numFmtId="9" fontId="239" fillId="0" borderId="0" applyFont="0" applyFill="0" applyBorder="0" applyAlignment="0" applyProtection="0"/>
    <xf numFmtId="0" fontId="45" fillId="0" borderId="0"/>
    <xf numFmtId="9" fontId="239" fillId="0" borderId="0" applyFont="0" applyFill="0" applyBorder="0" applyAlignment="0" applyProtection="0"/>
    <xf numFmtId="0" fontId="45" fillId="0" borderId="0"/>
    <xf numFmtId="9" fontId="239" fillId="0" borderId="0" applyFont="0" applyFill="0" applyBorder="0" applyAlignment="0" applyProtection="0"/>
    <xf numFmtId="0" fontId="45" fillId="0" borderId="0"/>
    <xf numFmtId="9" fontId="239" fillId="0" borderId="0" applyFont="0" applyFill="0" applyBorder="0" applyAlignment="0" applyProtection="0"/>
    <xf numFmtId="0" fontId="45" fillId="0" borderId="0"/>
    <xf numFmtId="9" fontId="239" fillId="0" borderId="0" applyFont="0" applyFill="0" applyBorder="0" applyAlignment="0" applyProtection="0"/>
    <xf numFmtId="0" fontId="45" fillId="0" borderId="0"/>
    <xf numFmtId="0" fontId="45" fillId="0" borderId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02" fontId="16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202" fontId="16" fillId="0" borderId="0" applyFont="0" applyFill="0" applyBorder="0" applyAlignment="0" applyProtection="0"/>
    <xf numFmtId="0" fontId="16" fillId="0" borderId="0"/>
    <xf numFmtId="0" fontId="16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6" fillId="0" borderId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0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61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Fill="0" applyBorder="0" applyAlignment="0" applyProtection="0"/>
    <xf numFmtId="0" fontId="16" fillId="0" borderId="0"/>
    <xf numFmtId="0" fontId="163" fillId="0" borderId="0">
      <alignment vertical="top"/>
    </xf>
    <xf numFmtId="0" fontId="16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61" fillId="0" borderId="0"/>
    <xf numFmtId="0" fontId="58" fillId="0" borderId="0"/>
    <xf numFmtId="0" fontId="58" fillId="0" borderId="0"/>
    <xf numFmtId="0" fontId="16" fillId="0" borderId="0"/>
    <xf numFmtId="0" fontId="60" fillId="0" borderId="0" applyNumberFormat="0" applyFont="0" applyFill="0" applyBorder="0" applyAlignment="0" applyProtection="0"/>
    <xf numFmtId="0" fontId="16" fillId="0" borderId="0"/>
    <xf numFmtId="0" fontId="58" fillId="0" borderId="0"/>
    <xf numFmtId="38" fontId="5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0"/>
    <xf numFmtId="0" fontId="16" fillId="0" borderId="0"/>
    <xf numFmtId="0" fontId="16" fillId="0" borderId="0"/>
    <xf numFmtId="0" fontId="16" fillId="0" borderId="0"/>
    <xf numFmtId="0" fontId="60" fillId="0" borderId="0" applyNumberFormat="0" applyFont="0" applyFill="0" applyBorder="0" applyAlignment="0" applyProtection="0"/>
    <xf numFmtId="0" fontId="58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 applyNumberFormat="0" applyFill="0" applyBorder="0" applyAlignment="0" applyProtection="0"/>
    <xf numFmtId="0" fontId="58" fillId="0" borderId="0"/>
    <xf numFmtId="0" fontId="58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0"/>
    <xf numFmtId="0" fontId="16" fillId="0" borderId="0"/>
    <xf numFmtId="0" fontId="16" fillId="0" borderId="0" applyNumberFormat="0" applyFill="0" applyBorder="0" applyAlignment="0" applyProtection="0"/>
    <xf numFmtId="0" fontId="58" fillId="0" borderId="0"/>
    <xf numFmtId="0" fontId="16" fillId="0" borderId="0" applyNumberFormat="0" applyFill="0" applyBorder="0" applyAlignment="0" applyProtection="0"/>
    <xf numFmtId="0" fontId="58" fillId="0" borderId="0"/>
    <xf numFmtId="0" fontId="58" fillId="0" borderId="0"/>
    <xf numFmtId="0" fontId="16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 applyNumberFormat="0" applyFill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30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71" borderId="0" applyNumberFormat="0" applyBorder="0" applyAlignment="0" applyProtection="0"/>
    <xf numFmtId="0" fontId="30" fillId="72" borderId="0" applyNumberFormat="0" applyBorder="0" applyAlignment="0" applyProtection="0"/>
    <xf numFmtId="0" fontId="27" fillId="70" borderId="0" applyNumberFormat="0" applyBorder="0" applyAlignment="0" applyProtection="0"/>
    <xf numFmtId="0" fontId="27" fillId="73" borderId="0" applyNumberFormat="0" applyBorder="0" applyAlignment="0" applyProtection="0"/>
    <xf numFmtId="0" fontId="30" fillId="71" borderId="0" applyNumberFormat="0" applyBorder="0" applyAlignment="0" applyProtection="0"/>
    <xf numFmtId="0" fontId="27" fillId="68" borderId="0" applyNumberFormat="0" applyBorder="0" applyAlignment="0" applyProtection="0"/>
    <xf numFmtId="0" fontId="27" fillId="71" borderId="0" applyNumberFormat="0" applyBorder="0" applyAlignment="0" applyProtection="0"/>
    <xf numFmtId="0" fontId="30" fillId="71" borderId="0" applyNumberFormat="0" applyBorder="0" applyAlignment="0" applyProtection="0"/>
    <xf numFmtId="0" fontId="27" fillId="74" borderId="0" applyNumberFormat="0" applyBorder="0" applyAlignment="0" applyProtection="0"/>
    <xf numFmtId="0" fontId="27" fillId="68" borderId="0" applyNumberFormat="0" applyBorder="0" applyAlignment="0" applyProtection="0"/>
    <xf numFmtId="0" fontId="30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75" borderId="0" applyNumberFormat="0" applyBorder="0" applyAlignment="0" applyProtection="0"/>
    <xf numFmtId="0" fontId="30" fillId="75" borderId="0" applyNumberFormat="0" applyBorder="0" applyAlignment="0" applyProtection="0"/>
    <xf numFmtId="49" fontId="242" fillId="0" borderId="0" applyBorder="0" applyProtection="0">
      <alignment horizontal="center" wrapText="1"/>
    </xf>
    <xf numFmtId="200" fontId="16" fillId="64" borderId="95" applyNumberFormat="0">
      <alignment vertical="center"/>
    </xf>
    <xf numFmtId="334" fontId="16" fillId="2" borderId="95" applyNumberFormat="0">
      <alignment vertical="center"/>
    </xf>
    <xf numFmtId="1" fontId="16" fillId="76" borderId="95" applyNumberFormat="0">
      <alignment vertical="center"/>
    </xf>
    <xf numFmtId="200" fontId="16" fillId="61" borderId="95" applyNumberFormat="0">
      <alignment vertical="center"/>
    </xf>
    <xf numFmtId="200" fontId="16" fillId="3" borderId="95" applyNumberFormat="0">
      <alignment vertical="center"/>
    </xf>
    <xf numFmtId="335" fontId="28" fillId="67" borderId="0" applyNumberFormat="0">
      <alignment vertical="center"/>
    </xf>
    <xf numFmtId="335" fontId="28" fillId="5" borderId="0" applyNumberFormat="0">
      <alignment vertical="center"/>
    </xf>
    <xf numFmtId="3" fontId="16" fillId="0" borderId="95" applyNumberFormat="0">
      <alignment vertical="center"/>
    </xf>
    <xf numFmtId="335" fontId="28" fillId="0" borderId="95">
      <alignment vertical="center"/>
    </xf>
    <xf numFmtId="3" fontId="28" fillId="0" borderId="95" applyNumberFormat="0">
      <alignment vertical="center"/>
    </xf>
    <xf numFmtId="3" fontId="16" fillId="4" borderId="0"/>
    <xf numFmtId="167" fontId="243" fillId="0" borderId="0"/>
    <xf numFmtId="43" fontId="27" fillId="0" borderId="0" applyFont="0" applyFill="0" applyBorder="0" applyAlignment="0" applyProtection="0"/>
    <xf numFmtId="336" fontId="104" fillId="0" borderId="0"/>
    <xf numFmtId="336" fontId="104" fillId="0" borderId="0"/>
    <xf numFmtId="336" fontId="104" fillId="0" borderId="0"/>
    <xf numFmtId="336" fontId="104" fillId="0" borderId="0"/>
    <xf numFmtId="336" fontId="104" fillId="0" borderId="0"/>
    <xf numFmtId="336" fontId="104" fillId="0" borderId="0"/>
    <xf numFmtId="336" fontId="104" fillId="0" borderId="0"/>
    <xf numFmtId="336" fontId="104" fillId="0" borderId="0"/>
    <xf numFmtId="229" fontId="244" fillId="0" borderId="0" applyFont="0" applyFill="0" applyBorder="0" applyAlignment="0" applyProtection="0">
      <alignment horizontal="right"/>
    </xf>
    <xf numFmtId="230" fontId="244" fillId="0" borderId="0" applyFont="0" applyFill="0" applyBorder="0" applyAlignment="0" applyProtection="0"/>
    <xf numFmtId="231" fontId="244" fillId="0" borderId="0" applyFont="0" applyFill="0" applyBorder="0" applyAlignment="0" applyProtection="0">
      <alignment horizontal="right"/>
    </xf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232" fontId="244" fillId="0" borderId="0" applyFont="0" applyFill="0" applyBorder="0" applyAlignment="0" applyProtection="0">
      <alignment horizontal="right"/>
    </xf>
    <xf numFmtId="233" fontId="244" fillId="0" borderId="0" applyFont="0" applyFill="0" applyBorder="0" applyAlignment="0" applyProtection="0">
      <alignment horizontal="right"/>
    </xf>
    <xf numFmtId="337" fontId="17" fillId="0" borderId="0" applyFont="0" applyFill="0" applyBorder="0">
      <alignment horizontal="right" vertical="center"/>
    </xf>
    <xf numFmtId="0" fontId="45" fillId="2" borderId="12" applyBorder="0" applyAlignment="0">
      <alignment horizontal="right"/>
      <protection locked="0"/>
    </xf>
    <xf numFmtId="14" fontId="17" fillId="0" borderId="0" applyFill="0" applyBorder="0" applyAlignment="0" applyProtection="0"/>
    <xf numFmtId="234" fontId="244" fillId="0" borderId="0" applyFont="0" applyFill="0" applyBorder="0" applyAlignment="0" applyProtection="0"/>
    <xf numFmtId="235" fontId="244" fillId="0" borderId="76" applyNumberFormat="0" applyFont="0" applyFill="0" applyAlignment="0" applyProtection="0"/>
    <xf numFmtId="0" fontId="43" fillId="77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16" fillId="0" borderId="0" applyNumberFormat="0" applyAlignment="0">
      <alignment horizontal="left"/>
    </xf>
    <xf numFmtId="338" fontId="17" fillId="0" borderId="0" applyFont="0" applyFill="0" applyBorder="0" applyAlignment="0" applyProtection="0"/>
    <xf numFmtId="0" fontId="16" fillId="50" borderId="96" applyNumberFormat="0">
      <alignment vertical="center"/>
    </xf>
    <xf numFmtId="0" fontId="28" fillId="80" borderId="0">
      <alignment vertical="center"/>
    </xf>
    <xf numFmtId="0" fontId="28" fillId="80" borderId="97" applyNumberFormat="0">
      <alignment vertical="center"/>
    </xf>
    <xf numFmtId="0" fontId="16" fillId="3" borderId="51" applyNumberFormat="0">
      <alignment vertical="center"/>
    </xf>
    <xf numFmtId="335" fontId="28" fillId="3" borderId="0" applyNumberFormat="0">
      <alignment vertical="center"/>
    </xf>
    <xf numFmtId="335" fontId="28" fillId="3" borderId="0" applyNumberFormat="0">
      <alignment vertical="center"/>
    </xf>
    <xf numFmtId="0" fontId="28" fillId="3" borderId="51" applyNumberFormat="0">
      <alignment vertical="center"/>
    </xf>
    <xf numFmtId="0" fontId="245" fillId="0" borderId="0" applyFill="0" applyBorder="0" applyProtection="0">
      <alignment horizontal="left"/>
    </xf>
    <xf numFmtId="335" fontId="28" fillId="0" borderId="0">
      <alignment vertical="center"/>
      <protection locked="0"/>
    </xf>
    <xf numFmtId="335" fontId="28" fillId="0" borderId="0">
      <alignment vertical="center"/>
      <protection locked="0"/>
    </xf>
    <xf numFmtId="339" fontId="28" fillId="0" borderId="0">
      <alignment vertical="center"/>
      <protection locked="0"/>
    </xf>
    <xf numFmtId="200" fontId="28" fillId="0" borderId="98">
      <alignment vertical="center"/>
    </xf>
    <xf numFmtId="0" fontId="246" fillId="3" borderId="99" applyNumberFormat="0">
      <alignment vertical="center"/>
    </xf>
    <xf numFmtId="335" fontId="247" fillId="33" borderId="0" applyNumberFormat="0">
      <alignment vertical="center"/>
    </xf>
    <xf numFmtId="0" fontId="247" fillId="33" borderId="99" applyNumberFormat="0">
      <alignment vertical="center"/>
    </xf>
    <xf numFmtId="236" fontId="244" fillId="0" borderId="0" applyFont="0" applyFill="0" applyBorder="0" applyAlignment="0" applyProtection="0">
      <alignment horizontal="right"/>
    </xf>
    <xf numFmtId="0" fontId="248" fillId="0" borderId="0" applyProtection="0">
      <alignment horizontal="right"/>
    </xf>
    <xf numFmtId="200" fontId="249" fillId="4" borderId="100" applyNumberFormat="0">
      <alignment vertical="center"/>
      <protection locked="0"/>
    </xf>
    <xf numFmtId="43" fontId="28" fillId="30" borderId="0" applyNumberFormat="0">
      <alignment vertical="center"/>
      <protection locked="0"/>
    </xf>
    <xf numFmtId="200" fontId="28" fillId="30" borderId="100" applyNumberFormat="0">
      <alignment vertical="center"/>
      <protection locked="0"/>
    </xf>
    <xf numFmtId="0" fontId="249" fillId="81" borderId="100" applyNumberFormat="0">
      <alignment vertical="center"/>
      <protection locked="0"/>
    </xf>
    <xf numFmtId="0" fontId="28" fillId="64" borderId="0" applyNumberFormat="0">
      <alignment vertical="center"/>
      <protection locked="0"/>
    </xf>
    <xf numFmtId="0" fontId="28" fillId="64" borderId="100" applyNumberFormat="0">
      <alignment vertical="center"/>
      <protection locked="0"/>
    </xf>
    <xf numFmtId="43" fontId="17" fillId="0" borderId="0" applyFont="0" applyFill="0" applyBorder="0" applyAlignment="0" applyProtection="0"/>
    <xf numFmtId="0" fontId="56" fillId="0" borderId="0"/>
    <xf numFmtId="3" fontId="250" fillId="0" borderId="0"/>
    <xf numFmtId="200" fontId="16" fillId="0" borderId="0" applyFont="0" applyFill="0" applyBorder="0" applyAlignment="0" applyProtection="0"/>
    <xf numFmtId="0" fontId="16" fillId="0" borderId="0" applyProtection="0"/>
    <xf numFmtId="237" fontId="244" fillId="0" borderId="0" applyFont="0" applyFill="0" applyBorder="0" applyAlignment="0" applyProtection="0">
      <alignment horizontal="right"/>
    </xf>
    <xf numFmtId="0" fontId="249" fillId="64" borderId="101" applyNumberFormat="0" applyFont="0" applyFill="0" applyAlignment="0" applyProtection="0">
      <alignment vertical="center"/>
      <protection locked="0"/>
    </xf>
    <xf numFmtId="0" fontId="195" fillId="0" borderId="0" applyNumberFormat="0" applyBorder="0">
      <alignment horizontal="left" vertical="top"/>
    </xf>
    <xf numFmtId="0" fontId="251" fillId="64" borderId="101" applyNumberFormat="0" applyFill="0" applyAlignment="0" applyProtection="0">
      <alignment vertical="center"/>
      <protection locked="0"/>
    </xf>
    <xf numFmtId="37" fontId="45" fillId="0" borderId="0" applyAlignment="0"/>
    <xf numFmtId="0" fontId="16" fillId="0" borderId="0"/>
    <xf numFmtId="0" fontId="261" fillId="0" borderId="0"/>
    <xf numFmtId="37" fontId="46" fillId="0" borderId="0" applyNumberFormat="0" applyFill="0" applyAlignment="0"/>
    <xf numFmtId="340" fontId="29" fillId="0" borderId="0" applyFont="0" applyFill="0" applyBorder="0" applyAlignment="0" applyProtection="0">
      <alignment vertical="center"/>
    </xf>
    <xf numFmtId="1" fontId="252" fillId="0" borderId="0" applyProtection="0">
      <alignment horizontal="right" vertical="center"/>
    </xf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341" fontId="253" fillId="0" borderId="0" applyFill="0" applyBorder="0">
      <alignment vertical="top"/>
    </xf>
    <xf numFmtId="0" fontId="119" fillId="0" borderId="0" applyNumberFormat="0" applyFill="0" applyBorder="0" applyAlignment="0" applyProtection="0"/>
    <xf numFmtId="0" fontId="16" fillId="0" borderId="0"/>
    <xf numFmtId="172" fontId="45" fillId="43" borderId="0"/>
    <xf numFmtId="3" fontId="66" fillId="0" borderId="0" applyNumberFormat="0" applyFill="0" applyBorder="0" applyAlignment="0" applyProtection="0">
      <alignment vertical="center"/>
    </xf>
    <xf numFmtId="40" fontId="16" fillId="0" borderId="0" applyBorder="0">
      <alignment horizontal="right"/>
    </xf>
    <xf numFmtId="200" fontId="254" fillId="0" borderId="102">
      <alignment vertical="center"/>
    </xf>
    <xf numFmtId="40" fontId="16" fillId="0" borderId="0" applyBorder="0">
      <alignment horizontal="right"/>
    </xf>
    <xf numFmtId="0" fontId="79" fillId="0" borderId="0"/>
    <xf numFmtId="0" fontId="255" fillId="0" borderId="0" applyBorder="0" applyProtection="0">
      <alignment vertical="center"/>
    </xf>
    <xf numFmtId="235" fontId="255" fillId="0" borderId="23" applyBorder="0" applyProtection="0">
      <alignment horizontal="right" vertical="center"/>
    </xf>
    <xf numFmtId="0" fontId="256" fillId="60" borderId="0" applyBorder="0" applyProtection="0">
      <alignment horizontal="centerContinuous" vertical="center"/>
    </xf>
    <xf numFmtId="0" fontId="256" fillId="32" borderId="23" applyBorder="0" applyProtection="0">
      <alignment horizontal="centerContinuous" vertical="center"/>
    </xf>
    <xf numFmtId="0" fontId="257" fillId="0" borderId="0" applyFill="0" applyBorder="0" applyProtection="0">
      <alignment horizontal="left"/>
    </xf>
    <xf numFmtId="0" fontId="245" fillId="0" borderId="54" applyFill="0" applyBorder="0" applyProtection="0">
      <alignment horizontal="left" vertical="top"/>
    </xf>
    <xf numFmtId="200" fontId="258" fillId="82" borderId="0" applyNumberFormat="0">
      <alignment vertical="center"/>
    </xf>
    <xf numFmtId="200" fontId="259" fillId="64" borderId="0" applyNumberFormat="0">
      <alignment vertical="center"/>
    </xf>
    <xf numFmtId="200" fontId="19" fillId="0" borderId="0" applyNumberFormat="0">
      <alignment vertical="center"/>
    </xf>
    <xf numFmtId="200" fontId="254" fillId="0" borderId="0" applyNumberFormat="0">
      <alignment vertical="center"/>
    </xf>
    <xf numFmtId="200" fontId="254" fillId="0" borderId="103">
      <alignment vertical="center"/>
    </xf>
    <xf numFmtId="200" fontId="254" fillId="0" borderId="102">
      <alignment vertical="center"/>
    </xf>
    <xf numFmtId="0" fontId="158" fillId="0" borderId="0" applyNumberFormat="0" applyFont="0" applyFill="0" applyBorder="0" applyProtection="0">
      <alignment horizontal="center" vertical="center" wrapText="1"/>
    </xf>
    <xf numFmtId="342" fontId="260" fillId="0" borderId="23" applyBorder="0" applyProtection="0">
      <alignment horizontal="right"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6" borderId="0" applyNumberFormat="0" applyBorder="0" applyAlignment="0" applyProtection="0"/>
    <xf numFmtId="0" fontId="50" fillId="0" borderId="47" applyNumberFormat="0" applyFill="0" applyAlignment="0" applyProtection="0"/>
    <xf numFmtId="0" fontId="43" fillId="0" borderId="55" applyNumberFormat="0" applyFill="0" applyAlignment="0" applyProtection="0"/>
    <xf numFmtId="9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43" fontId="2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3" fillId="0" borderId="0"/>
    <xf numFmtId="0" fontId="60" fillId="0" borderId="0" applyNumberFormat="0" applyFont="0" applyFill="0" applyBorder="0" applyAlignment="0" applyProtection="0"/>
    <xf numFmtId="0" fontId="264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264" fillId="0" borderId="0" applyNumberFormat="0" applyFont="0" applyFill="0" applyBorder="0" applyAlignment="0" applyProtection="0"/>
    <xf numFmtId="0" fontId="264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264" fillId="0" borderId="0" applyNumberFormat="0" applyFont="0" applyFill="0" applyBorder="0" applyAlignment="0" applyProtection="0"/>
    <xf numFmtId="0" fontId="2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25" applyNumberFormat="0" applyFont="0" applyFill="0" applyAlignment="0" applyProtection="0"/>
    <xf numFmtId="0" fontId="264" fillId="0" borderId="104" applyNumberFormat="0" applyFont="0" applyFill="0" applyAlignment="0" applyProtection="0"/>
    <xf numFmtId="0" fontId="46" fillId="0" borderId="105" applyNumberFormat="0" applyFont="0" applyFill="0" applyAlignment="0" applyProtection="0"/>
    <xf numFmtId="0" fontId="264" fillId="0" borderId="106" applyNumberFormat="0" applyFont="0" applyFill="0" applyAlignment="0" applyProtection="0"/>
    <xf numFmtId="0" fontId="16" fillId="0" borderId="0" applyFont="0" applyFill="0" applyBorder="0" applyAlignment="0" applyProtection="0"/>
    <xf numFmtId="343" fontId="264" fillId="0" borderId="0" applyFont="0" applyFill="0" applyBorder="0" applyAlignment="0" applyProtection="0"/>
    <xf numFmtId="344" fontId="16" fillId="0" borderId="0" applyFont="0" applyFill="0" applyBorder="0" applyAlignment="0" applyProtection="0"/>
    <xf numFmtId="345" fontId="264" fillId="0" borderId="0" applyFont="0" applyFill="0" applyBorder="0" applyAlignment="0" applyProtection="0"/>
    <xf numFmtId="345" fontId="26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4" fontId="16" fillId="0" borderId="0"/>
    <xf numFmtId="14" fontId="264" fillId="0" borderId="0" applyFont="0" applyBorder="0" applyProtection="0"/>
    <xf numFmtId="14" fontId="16" fillId="0" borderId="0"/>
    <xf numFmtId="0" fontId="266" fillId="0" borderId="0" applyFill="0" applyBorder="0" applyAlignment="0" applyProtection="0"/>
    <xf numFmtId="346" fontId="267" fillId="0" borderId="0" applyFill="0" applyBorder="0" applyAlignment="0" applyProtection="0"/>
    <xf numFmtId="186" fontId="266" fillId="0" borderId="0" applyFill="0" applyBorder="0" applyAlignment="0" applyProtection="0"/>
    <xf numFmtId="0" fontId="268" fillId="0" borderId="0"/>
    <xf numFmtId="347" fontId="269" fillId="0" borderId="0" applyBorder="0" applyProtection="0"/>
    <xf numFmtId="206" fontId="268" fillId="0" borderId="0"/>
    <xf numFmtId="0" fontId="268" fillId="0" borderId="0"/>
    <xf numFmtId="165" fontId="269" fillId="0" borderId="0" applyBorder="0" applyProtection="0"/>
    <xf numFmtId="165" fontId="268" fillId="0" borderId="0"/>
    <xf numFmtId="172" fontId="268" fillId="0" borderId="0"/>
    <xf numFmtId="348" fontId="269" fillId="0" borderId="0" applyBorder="0" applyProtection="0"/>
    <xf numFmtId="0" fontId="270" fillId="0" borderId="0" applyNumberFormat="0" applyFill="0" applyBorder="0" applyAlignment="0" applyProtection="0"/>
    <xf numFmtId="1" fontId="271" fillId="1" borderId="60">
      <protection locked="0"/>
    </xf>
    <xf numFmtId="1" fontId="272" fillId="0" borderId="107" applyFill="0">
      <protection locked="0"/>
    </xf>
    <xf numFmtId="37" fontId="273" fillId="0" borderId="0" applyNumberFormat="0" applyFill="0" applyBorder="0" applyAlignment="0" applyProtection="0">
      <alignment horizontal="right"/>
    </xf>
    <xf numFmtId="349" fontId="274" fillId="0" borderId="0" applyFill="0" applyBorder="0" applyAlignment="0" applyProtection="0"/>
    <xf numFmtId="350" fontId="275" fillId="0" borderId="0" applyFont="0" applyFill="0" applyBorder="0" applyProtection="0">
      <alignment horizontal="right"/>
    </xf>
    <xf numFmtId="351" fontId="264" fillId="0" borderId="0" applyFont="0" applyFill="0" applyBorder="0" applyProtection="0">
      <alignment horizontal="right"/>
    </xf>
    <xf numFmtId="0" fontId="16" fillId="0" borderId="0" applyNumberFormat="0" applyFont="0" applyFill="0" applyBorder="0" applyAlignment="0" applyProtection="0"/>
    <xf numFmtId="0" fontId="264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264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264" fillId="0" borderId="0"/>
    <xf numFmtId="0" fontId="16" fillId="0" borderId="0" applyNumberFormat="0" applyFont="0" applyFill="0" applyBorder="0" applyAlignment="0" applyProtection="0"/>
    <xf numFmtId="37" fontId="276" fillId="0" borderId="0" applyNumberFormat="0" applyFont="0" applyFill="0" applyBorder="0" applyAlignment="0" applyProtection="0"/>
    <xf numFmtId="349" fontId="264" fillId="0" borderId="0" applyFont="0" applyFill="0" applyBorder="0" applyAlignment="0" applyProtection="0"/>
    <xf numFmtId="0" fontId="16" fillId="0" borderId="0" applyFill="0" applyBorder="0" applyProtection="0">
      <alignment horizontal="left"/>
    </xf>
    <xf numFmtId="0" fontId="264" fillId="0" borderId="0" applyNumberFormat="0" applyFont="0" applyFill="0" applyBorder="0" applyProtection="0">
      <alignment horizontal="left"/>
    </xf>
    <xf numFmtId="0" fontId="16" fillId="0" borderId="0" applyFill="0" applyBorder="0" applyProtection="0">
      <alignment horizontal="left"/>
    </xf>
    <xf numFmtId="0" fontId="16" fillId="0" borderId="0" applyFill="0" applyBorder="0" applyProtection="0">
      <alignment horizontal="left"/>
    </xf>
    <xf numFmtId="0" fontId="264" fillId="0" borderId="0" applyNumberFormat="0" applyFont="0" applyFill="0" applyBorder="0" applyProtection="0">
      <alignment horizontal="left"/>
    </xf>
    <xf numFmtId="0" fontId="16" fillId="0" borderId="0" applyFill="0" applyBorder="0" applyProtection="0">
      <alignment horizontal="left"/>
    </xf>
    <xf numFmtId="353" fontId="275" fillId="0" borderId="0" applyFont="0" applyFill="0" applyBorder="0" applyProtection="0">
      <alignment horizontal="right"/>
    </xf>
    <xf numFmtId="9" fontId="26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64" fillId="0" borderId="0" applyFont="0" applyFill="0" applyBorder="0" applyAlignment="0" applyProtection="0"/>
    <xf numFmtId="0" fontId="275" fillId="0" borderId="0" applyFont="0" applyFill="0" applyBorder="0" applyProtection="0">
      <alignment horizontal="right"/>
    </xf>
    <xf numFmtId="0" fontId="264" fillId="0" borderId="0" applyNumberFormat="0" applyFont="0" applyFill="0" applyBorder="0" applyProtection="0">
      <alignment horizontal="right"/>
    </xf>
    <xf numFmtId="0" fontId="277" fillId="43" borderId="0" applyFont="0" applyFill="0" applyAlignment="0"/>
    <xf numFmtId="0" fontId="264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>
      <alignment horizontal="left" indent="1"/>
    </xf>
    <xf numFmtId="0" fontId="264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26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66" fillId="0" borderId="0" applyNumberFormat="0" applyFont="0" applyFill="0" applyBorder="0" applyAlignment="0" applyProtection="0">
      <alignment horizontal="center"/>
    </xf>
    <xf numFmtId="349" fontId="264" fillId="0" borderId="0" applyFont="0" applyFill="0" applyBorder="0" applyAlignment="0" applyProtection="0"/>
    <xf numFmtId="37" fontId="17" fillId="0" borderId="0" applyNumberFormat="0" applyFont="0" applyFill="0" applyBorder="0" applyAlignment="0" applyProtection="0"/>
    <xf numFmtId="37" fontId="17" fillId="3" borderId="0" applyNumberFormat="0" applyFont="0" applyBorder="0" applyAlignment="0" applyProtection="0"/>
    <xf numFmtId="349" fontId="264" fillId="83" borderId="0" applyFont="0" applyBorder="0" applyAlignment="0" applyProtection="0"/>
    <xf numFmtId="37" fontId="66" fillId="46" borderId="0" applyNumberFormat="0" applyBorder="0" applyAlignment="0" applyProtection="0"/>
    <xf numFmtId="349" fontId="278" fillId="84" borderId="0" applyBorder="0" applyAlignment="0" applyProtection="0"/>
    <xf numFmtId="0" fontId="16" fillId="0" borderId="108"/>
    <xf numFmtId="0" fontId="264" fillId="0" borderId="109" applyNumberFormat="0" applyFont="0" applyProtection="0"/>
    <xf numFmtId="0" fontId="16" fillId="0" borderId="108"/>
    <xf numFmtId="0" fontId="45" fillId="85" borderId="0" applyNumberFormat="0" applyFont="0" applyBorder="0" applyAlignment="0" applyProtection="0"/>
    <xf numFmtId="0" fontId="264" fillId="86" borderId="0" applyNumberFormat="0" applyFont="0" applyBorder="0" applyAlignment="0" applyProtection="0"/>
    <xf numFmtId="0" fontId="279" fillId="0" borderId="0" applyFill="0" applyBorder="0" applyAlignment="0" applyProtection="0"/>
    <xf numFmtId="346" fontId="280" fillId="0" borderId="0" applyFill="0" applyBorder="0" applyAlignment="0" applyProtection="0"/>
    <xf numFmtId="186" fontId="279" fillId="0" borderId="0" applyFill="0" applyBorder="0" applyAlignment="0" applyProtection="0"/>
    <xf numFmtId="0" fontId="154" fillId="87" borderId="0" applyNumberFormat="0" applyBorder="0" applyAlignment="0" applyProtection="0"/>
    <xf numFmtId="0" fontId="281" fillId="88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264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54" fillId="89" borderId="0" applyNumberFormat="0" applyBorder="0" applyAlignment="0" applyProtection="0"/>
    <xf numFmtId="0" fontId="281" fillId="90" borderId="0" applyNumberFormat="0" applyBorder="0" applyAlignment="0" applyProtection="0"/>
    <xf numFmtId="0" fontId="154" fillId="89" borderId="0" applyNumberFormat="0" applyBorder="0" applyAlignment="0" applyProtection="0"/>
    <xf numFmtId="0" fontId="281" fillId="90" borderId="0" applyNumberFormat="0" applyBorder="0" applyAlignment="0" applyProtection="0"/>
    <xf numFmtId="3" fontId="16" fillId="0" borderId="0" applyNumberFormat="0" applyFont="0" applyFill="0" applyBorder="0" applyAlignment="0" applyProtection="0"/>
    <xf numFmtId="3" fontId="264" fillId="0" borderId="0" applyFont="0" applyFill="0" applyBorder="0" applyAlignment="0" applyProtection="0"/>
    <xf numFmtId="0" fontId="154" fillId="91" borderId="0" applyNumberFormat="0" applyBorder="0" applyAlignment="0" applyProtection="0"/>
    <xf numFmtId="0" fontId="281" fillId="92" borderId="0" applyNumberFormat="0" applyBorder="0" applyAlignment="0" applyProtection="0"/>
    <xf numFmtId="0" fontId="154" fillId="91" borderId="0" applyNumberFormat="0" applyBorder="0" applyAlignment="0" applyProtection="0"/>
    <xf numFmtId="0" fontId="281" fillId="92" borderId="0" applyNumberFormat="0" applyBorder="0" applyAlignment="0" applyProtection="0"/>
    <xf numFmtId="3" fontId="16" fillId="0" borderId="0" applyNumberFormat="0" applyFont="0" applyFill="0" applyBorder="0" applyAlignment="0" applyProtection="0"/>
    <xf numFmtId="3" fontId="264" fillId="0" borderId="0" applyFont="0" applyFill="0" applyBorder="0" applyAlignment="0" applyProtection="0"/>
    <xf numFmtId="0" fontId="16" fillId="81" borderId="0" applyNumberFormat="0" applyBorder="0" applyAlignment="0" applyProtection="0"/>
    <xf numFmtId="0" fontId="264" fillId="93" borderId="0" applyNumberFormat="0" applyFont="0" applyBorder="0" applyAlignment="0" applyProtection="0"/>
    <xf numFmtId="0" fontId="154" fillId="81" borderId="0" applyNumberFormat="0" applyBorder="0" applyAlignment="0" applyProtection="0"/>
    <xf numFmtId="0" fontId="281" fillId="93" borderId="0" applyNumberFormat="0" applyBorder="0" applyAlignment="0" applyProtection="0"/>
    <xf numFmtId="3" fontId="16" fillId="0" borderId="0" applyNumberFormat="0" applyFont="0" applyFill="0" applyBorder="0" applyAlignment="0" applyProtection="0"/>
    <xf numFmtId="3" fontId="264" fillId="0" borderId="0" applyFont="0" applyFill="0" applyBorder="0" applyAlignment="0" applyProtection="0"/>
    <xf numFmtId="3" fontId="154" fillId="94" borderId="0" applyNumberFormat="0" applyBorder="0" applyAlignment="0" applyProtection="0"/>
    <xf numFmtId="3" fontId="281" fillId="95" borderId="0" applyBorder="0" applyAlignment="0" applyProtection="0"/>
    <xf numFmtId="3" fontId="154" fillId="94" borderId="0" applyNumberFormat="0" applyBorder="0" applyAlignment="0" applyProtection="0"/>
    <xf numFmtId="3" fontId="281" fillId="95" borderId="0" applyBorder="0" applyAlignment="0" applyProtection="0"/>
    <xf numFmtId="3" fontId="16" fillId="0" borderId="0" applyNumberFormat="0" applyFont="0" applyFill="0" applyBorder="0" applyAlignment="0" applyProtection="0"/>
    <xf numFmtId="3" fontId="264" fillId="0" borderId="0" applyFont="0" applyFill="0" applyBorder="0" applyAlignment="0" applyProtection="0"/>
    <xf numFmtId="3" fontId="154" fillId="65" borderId="0" applyNumberFormat="0" applyBorder="0" applyAlignment="0" applyProtection="0"/>
    <xf numFmtId="3" fontId="281" fillId="96" borderId="0" applyBorder="0" applyAlignment="0" applyProtection="0"/>
    <xf numFmtId="3" fontId="154" fillId="65" borderId="0" applyNumberFormat="0" applyBorder="0" applyAlignment="0" applyProtection="0"/>
    <xf numFmtId="3" fontId="281" fillId="96" borderId="0" applyBorder="0" applyAlignment="0" applyProtection="0"/>
    <xf numFmtId="0" fontId="16" fillId="0" borderId="0" applyFont="0" applyFill="0" applyBorder="0" applyAlignment="0" applyProtection="0"/>
    <xf numFmtId="0" fontId="264" fillId="0" borderId="0" applyNumberFormat="0" applyFont="0" applyFill="0" applyBorder="0" applyAlignment="0" applyProtection="0"/>
    <xf numFmtId="0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264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6" fillId="65" borderId="0" applyNumberFormat="0" applyFont="0" applyBorder="0" applyAlignment="0" applyProtection="0"/>
    <xf numFmtId="0" fontId="264" fillId="96" borderId="0" applyNumberFormat="0" applyFont="0" applyBorder="0" applyAlignment="0" applyProtection="0"/>
    <xf numFmtId="0" fontId="16" fillId="65" borderId="0" applyNumberFormat="0" applyFont="0" applyBorder="0" applyAlignment="0" applyProtection="0"/>
    <xf numFmtId="4" fontId="16" fillId="0" borderId="0" applyFont="0" applyFill="0" applyBorder="0" applyAlignment="0" applyProtection="0"/>
    <xf numFmtId="4" fontId="264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87" fillId="0" borderId="0"/>
    <xf numFmtId="0" fontId="282" fillId="0" borderId="0" applyNumberFormat="0" applyBorder="0" applyProtection="0"/>
    <xf numFmtId="0" fontId="101" fillId="0" borderId="0" applyFill="0" applyBorder="0" applyProtection="0">
      <alignment horizontal="center" vertical="center"/>
    </xf>
    <xf numFmtId="0" fontId="283" fillId="0" borderId="0" applyNumberFormat="0" applyFill="0" applyBorder="0" applyProtection="0">
      <alignment horizontal="center" vertical="center"/>
    </xf>
    <xf numFmtId="0" fontId="16" fillId="0" borderId="0" applyFill="0" applyBorder="0" applyProtection="0"/>
    <xf numFmtId="0" fontId="264" fillId="0" borderId="0" applyNumberFormat="0" applyFont="0" applyFill="0" applyBorder="0" applyProtection="0"/>
    <xf numFmtId="0" fontId="16" fillId="0" borderId="0" applyFill="0" applyBorder="0" applyProtection="0"/>
    <xf numFmtId="0" fontId="20" fillId="0" borderId="0" applyFill="0" applyBorder="0" applyProtection="0">
      <alignment horizontal="left"/>
    </xf>
    <xf numFmtId="0" fontId="284" fillId="0" borderId="0" applyNumberFormat="0" applyFill="0" applyBorder="0" applyProtection="0">
      <alignment horizontal="left"/>
    </xf>
    <xf numFmtId="0" fontId="16" fillId="0" borderId="0" applyFill="0" applyBorder="0" applyProtection="0">
      <alignment horizontal="left" vertical="top"/>
    </xf>
    <xf numFmtId="0" fontId="264" fillId="0" borderId="0" applyNumberFormat="0" applyFont="0" applyFill="0" applyBorder="0" applyProtection="0">
      <alignment horizontal="left" vertical="top"/>
    </xf>
    <xf numFmtId="0" fontId="16" fillId="0" borderId="0" applyFill="0" applyBorder="0" applyProtection="0">
      <alignment horizontal="left" vertical="top"/>
    </xf>
    <xf numFmtId="0" fontId="28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86" fillId="0" borderId="0" applyNumberFormat="0" applyFill="0" applyBorder="0" applyAlignment="0" applyProtection="0"/>
    <xf numFmtId="352" fontId="16" fillId="0" borderId="0" applyNumberFormat="0"/>
    <xf numFmtId="352" fontId="264" fillId="0" borderId="0" applyFont="0" applyBorder="0" applyProtection="0"/>
    <xf numFmtId="352" fontId="16" fillId="0" borderId="0" applyNumberFormat="0"/>
    <xf numFmtId="0" fontId="263" fillId="0" borderId="0"/>
    <xf numFmtId="353" fontId="275" fillId="0" borderId="0" applyFont="0" applyFill="0" applyBorder="0" applyProtection="0">
      <alignment horizontal="right"/>
    </xf>
    <xf numFmtId="354" fontId="264" fillId="0" borderId="0" applyFont="0" applyFill="0" applyBorder="0" applyProtection="0">
      <alignment horizontal="right"/>
    </xf>
    <xf numFmtId="0" fontId="16" fillId="0" borderId="0" applyFont="0" applyFill="0" applyBorder="0" applyAlignment="0" applyProtection="0"/>
    <xf numFmtId="355" fontId="264" fillId="0" borderId="0" applyFont="0" applyFill="0" applyBorder="0" applyAlignment="0" applyProtection="0"/>
    <xf numFmtId="356" fontId="16" fillId="0" borderId="0" applyFont="0" applyFill="0" applyBorder="0" applyAlignment="0" applyProtection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37" fontId="273" fillId="0" borderId="0" applyNumberFormat="0" applyFill="0" applyBorder="0" applyAlignment="0" applyProtection="0">
      <alignment horizontal="right"/>
    </xf>
    <xf numFmtId="14" fontId="16" fillId="0" borderId="0"/>
    <xf numFmtId="37" fontId="273" fillId="0" borderId="0" applyNumberFormat="0" applyFill="0" applyBorder="0" applyAlignment="0" applyProtection="0">
      <alignment horizontal="right"/>
    </xf>
    <xf numFmtId="37" fontId="273" fillId="0" borderId="0" applyNumberFormat="0" applyFill="0" applyBorder="0" applyAlignment="0" applyProtection="0">
      <alignment horizontal="right"/>
    </xf>
    <xf numFmtId="14" fontId="16" fillId="0" borderId="0"/>
    <xf numFmtId="37" fontId="273" fillId="0" borderId="0" applyNumberFormat="0" applyFill="0" applyBorder="0" applyAlignment="0" applyProtection="0">
      <alignment horizontal="right"/>
    </xf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37" fontId="273" fillId="0" borderId="0" applyNumberFormat="0" applyFill="0" applyBorder="0" applyAlignment="0" applyProtection="0">
      <alignment horizontal="right"/>
    </xf>
    <xf numFmtId="14" fontId="16" fillId="0" borderId="0"/>
    <xf numFmtId="37" fontId="273" fillId="0" borderId="0" applyNumberFormat="0" applyFill="0" applyBorder="0" applyAlignment="0" applyProtection="0">
      <alignment horizontal="right"/>
    </xf>
    <xf numFmtId="37" fontId="273" fillId="0" borderId="0" applyNumberFormat="0" applyFill="0" applyBorder="0" applyAlignment="0" applyProtection="0">
      <alignment horizontal="right"/>
    </xf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353" fontId="275" fillId="0" borderId="0" applyFont="0" applyFill="0" applyBorder="0" applyProtection="0">
      <alignment horizontal="right"/>
    </xf>
    <xf numFmtId="354" fontId="264" fillId="0" borderId="0" applyFont="0" applyFill="0" applyBorder="0" applyProtection="0">
      <alignment horizontal="right"/>
    </xf>
    <xf numFmtId="353" fontId="275" fillId="0" borderId="0" applyFont="0" applyFill="0" applyBorder="0" applyProtection="0">
      <alignment horizontal="right"/>
    </xf>
    <xf numFmtId="0" fontId="263" fillId="0" borderId="0"/>
    <xf numFmtId="354" fontId="264" fillId="0" borderId="0" applyFont="0" applyFill="0" applyBorder="0" applyProtection="0">
      <alignment horizontal="right"/>
    </xf>
    <xf numFmtId="353" fontId="275" fillId="0" borderId="0" applyFont="0" applyFill="0" applyBorder="0" applyProtection="0">
      <alignment horizontal="right"/>
    </xf>
    <xf numFmtId="0" fontId="263" fillId="0" borderId="0"/>
    <xf numFmtId="354" fontId="264" fillId="0" borderId="0" applyFont="0" applyFill="0" applyBorder="0" applyProtection="0">
      <alignment horizontal="right"/>
    </xf>
    <xf numFmtId="353" fontId="275" fillId="0" borderId="0" applyFont="0" applyFill="0" applyBorder="0" applyProtection="0">
      <alignment horizontal="right"/>
    </xf>
    <xf numFmtId="0" fontId="263" fillId="0" borderId="0"/>
    <xf numFmtId="354" fontId="264" fillId="0" borderId="0" applyFont="0" applyFill="0" applyBorder="0" applyProtection="0">
      <alignment horizontal="right"/>
    </xf>
    <xf numFmtId="353" fontId="275" fillId="0" borderId="0" applyFont="0" applyFill="0" applyBorder="0" applyProtection="0">
      <alignment horizontal="right"/>
    </xf>
    <xf numFmtId="0" fontId="263" fillId="0" borderId="0"/>
    <xf numFmtId="354" fontId="264" fillId="0" borderId="0" applyFont="0" applyFill="0" applyBorder="0" applyProtection="0">
      <alignment horizontal="right"/>
    </xf>
    <xf numFmtId="353" fontId="275" fillId="0" borderId="0" applyFont="0" applyFill="0" applyBorder="0" applyProtection="0">
      <alignment horizontal="right"/>
    </xf>
    <xf numFmtId="0" fontId="263" fillId="0" borderId="0"/>
    <xf numFmtId="354" fontId="264" fillId="0" borderId="0" applyFont="0" applyFill="0" applyBorder="0" applyProtection="0">
      <alignment horizontal="right"/>
    </xf>
    <xf numFmtId="14" fontId="16" fillId="0" borderId="0"/>
    <xf numFmtId="0" fontId="263" fillId="0" borderId="0"/>
    <xf numFmtId="354" fontId="264" fillId="0" borderId="0" applyFont="0" applyFill="0" applyBorder="0" applyProtection="0">
      <alignment horizontal="right"/>
    </xf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12" fillId="0" borderId="0"/>
    <xf numFmtId="0" fontId="287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6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45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0" fontId="16" fillId="0" borderId="0" applyNumberFormat="0" applyFont="0" applyFill="0" applyBorder="0" applyAlignment="0" applyProtection="0"/>
    <xf numFmtId="14" fontId="16" fillId="0" borderId="0"/>
    <xf numFmtId="0" fontId="16" fillId="0" borderId="0" applyNumberFormat="0" applyFont="0" applyFill="0" applyBorder="0" applyAlignment="0" applyProtection="0"/>
    <xf numFmtId="14" fontId="16" fillId="0" borderId="0"/>
    <xf numFmtId="0" fontId="16" fillId="0" borderId="0" applyNumberFormat="0" applyFont="0" applyFill="0" applyBorder="0" applyAlignment="0" applyProtection="0"/>
    <xf numFmtId="14" fontId="16" fillId="0" borderId="0"/>
    <xf numFmtId="0" fontId="16" fillId="0" borderId="0" applyNumberFormat="0" applyFont="0" applyFill="0" applyBorder="0" applyAlignment="0" applyProtection="0"/>
    <xf numFmtId="14" fontId="16" fillId="0" borderId="0"/>
    <xf numFmtId="0" fontId="16" fillId="0" borderId="0" applyNumberFormat="0" applyFont="0" applyFill="0" applyBorder="0" applyAlignment="0" applyProtection="0"/>
    <xf numFmtId="14" fontId="16" fillId="0" borderId="0"/>
    <xf numFmtId="0" fontId="16" fillId="0" borderId="0" applyNumberFormat="0" applyFont="0" applyFill="0" applyBorder="0" applyAlignment="0" applyProtection="0"/>
    <xf numFmtId="14" fontId="16" fillId="0" borderId="0"/>
    <xf numFmtId="0" fontId="16" fillId="0" borderId="0" applyNumberFormat="0" applyFont="0" applyFill="0" applyBorder="0" applyAlignment="0" applyProtection="0"/>
    <xf numFmtId="14" fontId="16" fillId="0" borderId="0"/>
    <xf numFmtId="0" fontId="16" fillId="0" borderId="0" applyNumberFormat="0" applyFont="0" applyFill="0" applyBorder="0" applyAlignment="0" applyProtection="0"/>
    <xf numFmtId="14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14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6" fillId="0" borderId="0" applyNumberFormat="0" applyFont="0" applyFill="0" applyBorder="0" applyAlignment="0" applyProtection="0"/>
    <xf numFmtId="14" fontId="16" fillId="0" borderId="0"/>
    <xf numFmtId="14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16" fillId="0" borderId="0"/>
    <xf numFmtId="0" fontId="290" fillId="28" borderId="0" applyFill="0" applyBorder="0" applyAlignment="0" applyProtection="0"/>
    <xf numFmtId="0" fontId="28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288" fillId="0" borderId="0" applyFont="0" applyFill="0" applyBorder="0" applyAlignment="0" applyProtection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>
      <alignment vertical="top"/>
    </xf>
    <xf numFmtId="0" fontId="30" fillId="42" borderId="0" applyNumberFormat="0" applyBorder="0" applyAlignment="0" applyProtection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30" fillId="41" borderId="0" applyNumberFormat="0" applyBorder="0" applyAlignment="0" applyProtection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293" fillId="0" borderId="0"/>
    <xf numFmtId="0" fontId="293" fillId="0" borderId="0"/>
    <xf numFmtId="0" fontId="293" fillId="0" borderId="0"/>
    <xf numFmtId="0" fontId="293" fillId="0" borderId="0"/>
    <xf numFmtId="0" fontId="293" fillId="0" borderId="0"/>
    <xf numFmtId="0" fontId="293" fillId="0" borderId="0"/>
    <xf numFmtId="0" fontId="30" fillId="21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110" fillId="35" borderId="40" applyNumberFormat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42" borderId="0" applyNumberFormat="0" applyBorder="0" applyAlignment="0" applyProtection="0"/>
    <xf numFmtId="0" fontId="110" fillId="35" borderId="40" applyNumberFormat="0" applyAlignment="0" applyProtection="0"/>
    <xf numFmtId="0" fontId="30" fillId="41" borderId="0" applyNumberFormat="0" applyBorder="0" applyAlignment="0" applyProtection="0"/>
    <xf numFmtId="0" fontId="110" fillId="35" borderId="40" applyNumberFormat="0" applyAlignment="0" applyProtection="0"/>
    <xf numFmtId="0" fontId="30" fillId="16" borderId="0" applyNumberFormat="0" applyBorder="0" applyAlignment="0" applyProtection="0"/>
    <xf numFmtId="0" fontId="288" fillId="35" borderId="61" applyNumberFormat="0" applyFont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9" fontId="288" fillId="0" borderId="0" applyFont="0" applyFill="0" applyBorder="0" applyAlignment="0" applyProtection="0"/>
    <xf numFmtId="0" fontId="30" fillId="42" borderId="0" applyNumberFormat="0" applyBorder="0" applyAlignment="0" applyProtection="0"/>
    <xf numFmtId="0" fontId="294" fillId="0" borderId="0"/>
    <xf numFmtId="0" fontId="294" fillId="0" borderId="0"/>
    <xf numFmtId="0" fontId="294" fillId="0" borderId="0"/>
    <xf numFmtId="0" fontId="294" fillId="0" borderId="0"/>
    <xf numFmtId="0" fontId="294" fillId="0" borderId="0"/>
    <xf numFmtId="0" fontId="294" fillId="0" borderId="0"/>
    <xf numFmtId="0" fontId="30" fillId="41" borderId="0" applyNumberFormat="0" applyBorder="0" applyAlignment="0" applyProtection="0"/>
    <xf numFmtId="0" fontId="294" fillId="0" borderId="64">
      <alignment horizontal="centerContinuous"/>
    </xf>
    <xf numFmtId="0" fontId="294" fillId="0" borderId="64">
      <alignment horizontal="centerContinuous"/>
    </xf>
    <xf numFmtId="0" fontId="294" fillId="0" borderId="64">
      <alignment horizontal="centerContinuous"/>
    </xf>
    <xf numFmtId="0" fontId="294" fillId="0" borderId="64">
      <alignment horizontal="centerContinuous"/>
    </xf>
    <xf numFmtId="0" fontId="294" fillId="0" borderId="64">
      <alignment horizontal="centerContinuous"/>
    </xf>
    <xf numFmtId="0" fontId="294" fillId="0" borderId="64">
      <alignment horizontal="centerContinuous"/>
    </xf>
    <xf numFmtId="0" fontId="30" fillId="16" borderId="0" applyNumberFormat="0" applyBorder="0" applyAlignment="0" applyProtection="0"/>
    <xf numFmtId="0" fontId="288" fillId="0" borderId="0">
      <alignment vertical="top"/>
    </xf>
    <xf numFmtId="9" fontId="288" fillId="0" borderId="0" applyFont="0" applyFill="0" applyBorder="0" applyAlignment="0" applyProtection="0"/>
    <xf numFmtId="0" fontId="43" fillId="0" borderId="65" applyNumberFormat="0" applyFill="0" applyAlignment="0" applyProtection="0"/>
    <xf numFmtId="0" fontId="110" fillId="35" borderId="40" applyNumberFormat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110" fillId="35" borderId="40" applyNumberFormat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41" borderId="0" applyNumberFormat="0" applyBorder="0" applyAlignment="0" applyProtection="0"/>
    <xf numFmtId="0" fontId="30" fillId="16" borderId="0" applyNumberFormat="0" applyBorder="0" applyAlignment="0" applyProtection="0"/>
    <xf numFmtId="9" fontId="288" fillId="0" borderId="0" applyFont="0" applyFill="0" applyBorder="0" applyAlignment="0" applyProtection="0"/>
    <xf numFmtId="0" fontId="30" fillId="21" borderId="0" applyNumberFormat="0" applyBorder="0" applyAlignment="0" applyProtection="0"/>
    <xf numFmtId="0" fontId="110" fillId="35" borderId="40" applyNumberFormat="0" applyAlignment="0" applyProtection="0"/>
    <xf numFmtId="9" fontId="288" fillId="0" borderId="0" applyFont="0" applyFill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30" fillId="41" borderId="0" applyNumberFormat="0" applyBorder="0" applyAlignment="0" applyProtection="0"/>
    <xf numFmtId="0" fontId="30" fillId="16" borderId="0" applyNumberFormat="0" applyBorder="0" applyAlignment="0" applyProtection="0"/>
    <xf numFmtId="0" fontId="110" fillId="35" borderId="40" applyNumberFormat="0" applyAlignment="0" applyProtection="0"/>
    <xf numFmtId="0" fontId="30" fillId="21" borderId="0" applyNumberFormat="0" applyBorder="0" applyAlignment="0" applyProtection="0"/>
    <xf numFmtId="9" fontId="288" fillId="0" borderId="0" applyFont="0" applyFill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43" fillId="0" borderId="65" applyNumberFormat="0" applyFill="0" applyAlignment="0" applyProtection="0"/>
    <xf numFmtId="0" fontId="110" fillId="35" borderId="40" applyNumberFormat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16" borderId="0" applyNumberFormat="0" applyBorder="0" applyAlignment="0" applyProtection="0"/>
    <xf numFmtId="0" fontId="110" fillId="35" borderId="40" applyNumberFormat="0" applyAlignment="0" applyProtection="0"/>
    <xf numFmtId="0" fontId="30" fillId="41" borderId="0" applyNumberFormat="0" applyBorder="0" applyAlignment="0" applyProtection="0"/>
    <xf numFmtId="9" fontId="288" fillId="0" borderId="0" applyFont="0" applyFill="0" applyBorder="0" applyAlignment="0" applyProtection="0"/>
    <xf numFmtId="0" fontId="30" fillId="21" borderId="0" applyNumberFormat="0" applyBorder="0" applyAlignment="0" applyProtection="0"/>
    <xf numFmtId="0" fontId="30" fillId="42" borderId="0" applyNumberFormat="0" applyBorder="0" applyAlignment="0" applyProtection="0"/>
    <xf numFmtId="0" fontId="43" fillId="0" borderId="65" applyNumberFormat="0" applyFill="0" applyAlignment="0" applyProtection="0"/>
    <xf numFmtId="0" fontId="30" fillId="42" borderId="0" applyNumberFormat="0" applyBorder="0" applyAlignment="0" applyProtection="0"/>
    <xf numFmtId="0" fontId="110" fillId="35" borderId="40" applyNumberFormat="0" applyAlignment="0" applyProtection="0"/>
    <xf numFmtId="9" fontId="288" fillId="0" borderId="0" applyFont="0" applyFill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42" borderId="0" applyNumberFormat="0" applyBorder="0" applyAlignment="0" applyProtection="0"/>
    <xf numFmtId="0" fontId="30" fillId="16" borderId="0" applyNumberFormat="0" applyBorder="0" applyAlignment="0" applyProtection="0"/>
    <xf numFmtId="0" fontId="43" fillId="0" borderId="65" applyNumberFormat="0" applyFill="0" applyAlignment="0" applyProtection="0"/>
    <xf numFmtId="0" fontId="30" fillId="16" borderId="0" applyNumberFormat="0" applyBorder="0" applyAlignment="0" applyProtection="0"/>
    <xf numFmtId="0" fontId="30" fillId="41" borderId="0" applyNumberFormat="0" applyBorder="0" applyAlignment="0" applyProtection="0"/>
    <xf numFmtId="0" fontId="30" fillId="16" borderId="0" applyNumberFormat="0" applyBorder="0" applyAlignment="0" applyProtection="0"/>
    <xf numFmtId="0" fontId="110" fillId="35" borderId="40" applyNumberFormat="0" applyAlignment="0" applyProtection="0"/>
    <xf numFmtId="9" fontId="288" fillId="0" borderId="0" applyFont="0" applyFill="0" applyBorder="0" applyAlignment="0" applyProtection="0"/>
    <xf numFmtId="0" fontId="30" fillId="21" borderId="0" applyNumberFormat="0" applyBorder="0" applyAlignment="0" applyProtection="0"/>
    <xf numFmtId="0" fontId="30" fillId="42" borderId="0" applyNumberFormat="0" applyBorder="0" applyAlignment="0" applyProtection="0"/>
    <xf numFmtId="0" fontId="43" fillId="0" borderId="65" applyNumberFormat="0" applyFill="0" applyAlignment="0" applyProtection="0"/>
    <xf numFmtId="0" fontId="30" fillId="42" borderId="0" applyNumberFormat="0" applyBorder="0" applyAlignment="0" applyProtection="0"/>
    <xf numFmtId="0" fontId="110" fillId="35" borderId="40" applyNumberFormat="0" applyAlignment="0" applyProtection="0"/>
    <xf numFmtId="9" fontId="288" fillId="0" borderId="0" applyFont="0" applyFill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43" fillId="0" borderId="65" applyNumberFormat="0" applyFill="0" applyAlignment="0" applyProtection="0"/>
    <xf numFmtId="0" fontId="30" fillId="41" borderId="0" applyNumberFormat="0" applyBorder="0" applyAlignment="0" applyProtection="0"/>
    <xf numFmtId="0" fontId="30" fillId="16" borderId="0" applyNumberFormat="0" applyBorder="0" applyAlignment="0" applyProtection="0"/>
    <xf numFmtId="0" fontId="110" fillId="35" borderId="40" applyNumberFormat="0" applyAlignment="0" applyProtection="0"/>
    <xf numFmtId="9" fontId="288" fillId="0" borderId="0" applyFont="0" applyFill="0" applyBorder="0" applyAlignment="0" applyProtection="0"/>
    <xf numFmtId="0" fontId="30" fillId="21" borderId="0" applyNumberFormat="0" applyBorder="0" applyAlignment="0" applyProtection="0"/>
    <xf numFmtId="0" fontId="43" fillId="0" borderId="65" applyNumberFormat="0" applyFill="0" applyAlignment="0" applyProtection="0"/>
    <xf numFmtId="0" fontId="30" fillId="21" borderId="0" applyNumberFormat="0" applyBorder="0" applyAlignment="0" applyProtection="0"/>
    <xf numFmtId="0" fontId="110" fillId="35" borderId="40" applyNumberFormat="0" applyAlignment="0" applyProtection="0"/>
    <xf numFmtId="9" fontId="288" fillId="0" borderId="0" applyFont="0" applyFill="0" applyBorder="0" applyAlignment="0" applyProtection="0"/>
    <xf numFmtId="0" fontId="43" fillId="0" borderId="65" applyNumberFormat="0" applyFill="0" applyAlignment="0" applyProtection="0"/>
    <xf numFmtId="0" fontId="30" fillId="21" borderId="0" applyNumberFormat="0" applyBorder="0" applyAlignment="0" applyProtection="0"/>
    <xf numFmtId="0" fontId="110" fillId="35" borderId="40" applyNumberFormat="0" applyAlignment="0" applyProtection="0"/>
    <xf numFmtId="9" fontId="288" fillId="0" borderId="0" applyFont="0" applyFill="0" applyBorder="0" applyAlignment="0" applyProtection="0"/>
    <xf numFmtId="0" fontId="43" fillId="0" borderId="65" applyNumberFormat="0" applyFill="0" applyAlignment="0" applyProtection="0"/>
    <xf numFmtId="0" fontId="30" fillId="21" borderId="0" applyNumberFormat="0" applyBorder="0" applyAlignment="0" applyProtection="0"/>
    <xf numFmtId="0" fontId="110" fillId="35" borderId="40" applyNumberFormat="0" applyAlignment="0" applyProtection="0"/>
    <xf numFmtId="9" fontId="288" fillId="0" borderId="0" applyFont="0" applyFill="0" applyBorder="0" applyAlignment="0" applyProtection="0"/>
    <xf numFmtId="0" fontId="43" fillId="0" borderId="65" applyNumberFormat="0" applyFill="0" applyAlignment="0" applyProtection="0"/>
    <xf numFmtId="0" fontId="30" fillId="21" borderId="0" applyNumberFormat="0" applyBorder="0" applyAlignment="0" applyProtection="0"/>
    <xf numFmtId="0" fontId="110" fillId="35" borderId="40" applyNumberFormat="0" applyAlignment="0" applyProtection="0"/>
    <xf numFmtId="9" fontId="288" fillId="0" borderId="0" applyFont="0" applyFill="0" applyBorder="0" applyAlignment="0" applyProtection="0"/>
    <xf numFmtId="0" fontId="43" fillId="0" borderId="65" applyNumberFormat="0" applyFill="0" applyAlignment="0" applyProtection="0"/>
    <xf numFmtId="0" fontId="110" fillId="35" borderId="40" applyNumberFormat="0" applyAlignment="0" applyProtection="0"/>
    <xf numFmtId="9" fontId="288" fillId="0" borderId="0" applyFont="0" applyFill="0" applyBorder="0" applyAlignment="0" applyProtection="0"/>
    <xf numFmtId="0" fontId="43" fillId="0" borderId="65" applyNumberFormat="0" applyFill="0" applyAlignment="0" applyProtection="0"/>
    <xf numFmtId="9" fontId="288" fillId="0" borderId="0" applyFont="0" applyFill="0" applyBorder="0" applyAlignment="0" applyProtection="0"/>
    <xf numFmtId="0" fontId="43" fillId="0" borderId="65" applyNumberFormat="0" applyFill="0" applyAlignment="0" applyProtection="0"/>
    <xf numFmtId="9" fontId="288" fillId="0" borderId="0" applyFont="0" applyFill="0" applyBorder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43" fillId="0" borderId="65" applyNumberFormat="0" applyFill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288" fillId="0" borderId="0" applyFont="0" applyFill="0" applyBorder="0" applyAlignment="0" applyProtection="0"/>
    <xf numFmtId="3" fontId="16" fillId="0" borderId="0"/>
    <xf numFmtId="0" fontId="288" fillId="0" borderId="0"/>
    <xf numFmtId="0" fontId="30" fillId="23" borderId="0" applyNumberFormat="0" applyBorder="0" applyAlignment="0" applyProtection="0"/>
    <xf numFmtId="0" fontId="288" fillId="0" borderId="0"/>
    <xf numFmtId="0" fontId="288" fillId="0" borderId="0"/>
    <xf numFmtId="0" fontId="30" fillId="24" borderId="0" applyNumberFormat="0" applyBorder="0" applyAlignment="0" applyProtection="0"/>
    <xf numFmtId="331" fontId="288" fillId="0" borderId="0" applyFont="0" applyFill="0" applyBorder="0" applyAlignment="0" applyProtection="0"/>
    <xf numFmtId="321" fontId="288" fillId="0" borderId="0" applyFont="0" applyFill="0" applyBorder="0" applyAlignment="0" applyProtection="0"/>
    <xf numFmtId="318" fontId="288" fillId="0" borderId="0">
      <alignment horizontal="center"/>
    </xf>
    <xf numFmtId="0" fontId="30" fillId="25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6" borderId="0" applyNumberFormat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110" fillId="14" borderId="40" applyNumberFormat="0" applyAlignment="0" applyProtection="0"/>
    <xf numFmtId="0" fontId="110" fillId="14" borderId="40" applyNumberFormat="0" applyAlignment="0" applyProtection="0"/>
    <xf numFmtId="259" fontId="289" fillId="0" borderId="0" applyFont="0" applyFill="0" applyBorder="0" applyAlignment="0" applyProtection="0"/>
    <xf numFmtId="259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110" fillId="14" borderId="40" applyNumberFormat="0" applyAlignment="0" applyProtection="0"/>
    <xf numFmtId="0" fontId="110" fillId="14" borderId="40" applyNumberFormat="0" applyAlignment="0" applyProtection="0"/>
    <xf numFmtId="0" fontId="110" fillId="14" borderId="40" applyNumberFormat="0" applyAlignment="0" applyProtection="0"/>
    <xf numFmtId="0" fontId="110" fillId="14" borderId="40" applyNumberFormat="0" applyAlignment="0" applyProtection="0"/>
    <xf numFmtId="0" fontId="289" fillId="0" borderId="0" applyFont="0" applyFill="0" applyBorder="0" applyAlignment="0" applyProtection="0"/>
    <xf numFmtId="260" fontId="289" fillId="0" borderId="0" applyFont="0" applyFill="0" applyBorder="0" applyAlignment="0" applyProtection="0"/>
    <xf numFmtId="0" fontId="110" fillId="14" borderId="40" applyNumberFormat="0" applyAlignment="0" applyProtection="0"/>
    <xf numFmtId="319" fontId="288" fillId="0" borderId="0">
      <alignment horizontal="center"/>
    </xf>
    <xf numFmtId="320" fontId="288" fillId="0" borderId="0">
      <alignment horizontal="center"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6" borderId="0" applyNumberFormat="0" applyBorder="0" applyAlignment="0" applyProtection="0"/>
    <xf numFmtId="0" fontId="110" fillId="14" borderId="40" applyNumberFormat="0" applyAlignment="0" applyProtection="0"/>
    <xf numFmtId="0" fontId="110" fillId="14" borderId="40" applyNumberFormat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330" fontId="288" fillId="0" borderId="0" applyFont="0" applyFill="0" applyBorder="0" applyAlignment="0" applyProtection="0"/>
    <xf numFmtId="225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30" fillId="26" borderId="0" applyNumberFormat="0" applyBorder="0" applyAlignment="0" applyProtection="0"/>
    <xf numFmtId="0" fontId="295" fillId="0" borderId="0"/>
    <xf numFmtId="0" fontId="30" fillId="21" borderId="0" applyNumberFormat="0" applyBorder="0" applyAlignment="0" applyProtection="0"/>
    <xf numFmtId="0" fontId="110" fillId="14" borderId="40" applyNumberFormat="0" applyAlignment="0" applyProtection="0"/>
    <xf numFmtId="0" fontId="30" fillId="20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30" fillId="25" borderId="0" applyNumberFormat="0" applyBorder="0" applyAlignment="0" applyProtection="0"/>
    <xf numFmtId="321" fontId="288" fillId="0" borderId="0" applyFont="0" applyFill="0" applyBorder="0" applyAlignment="0" applyProtection="0"/>
    <xf numFmtId="331" fontId="288" fillId="0" borderId="0" applyFont="0" applyFill="0" applyBorder="0" applyAlignment="0" applyProtection="0"/>
    <xf numFmtId="321" fontId="288" fillId="0" borderId="0" applyFont="0" applyFill="0" applyBorder="0" applyAlignment="0" applyProtection="0"/>
    <xf numFmtId="331" fontId="288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3" borderId="0" applyNumberFormat="0" applyBorder="0" applyAlignment="0" applyProtection="0"/>
    <xf numFmtId="322" fontId="288" fillId="0" borderId="0" applyFont="0" applyFill="0" applyBorder="0" applyAlignment="0" applyProtection="0"/>
    <xf numFmtId="332" fontId="288" fillId="0" borderId="0" applyFont="0" applyFill="0" applyBorder="0" applyAlignment="0" applyProtection="0"/>
    <xf numFmtId="0" fontId="30" fillId="21" borderId="0" applyNumberFormat="0" applyBorder="0" applyAlignment="0" applyProtection="0"/>
    <xf numFmtId="0" fontId="30" fillId="26" borderId="0" applyNumberFormat="0" applyBorder="0" applyAlignment="0" applyProtection="0"/>
    <xf numFmtId="322" fontId="288" fillId="0" borderId="0" applyFont="0" applyFill="0" applyBorder="0" applyAlignment="0" applyProtection="0"/>
    <xf numFmtId="332" fontId="288" fillId="0" borderId="0" applyFont="0" applyFill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30" fillId="25" borderId="0" applyNumberFormat="0" applyBorder="0" applyAlignment="0" applyProtection="0"/>
    <xf numFmtId="0" fontId="288" fillId="41" borderId="61" applyNumberFormat="0" applyFont="0" applyAlignment="0" applyProtection="0"/>
    <xf numFmtId="321" fontId="288" fillId="0" borderId="0" applyFont="0" applyFill="0" applyBorder="0" applyAlignment="0" applyProtection="0"/>
    <xf numFmtId="331" fontId="288" fillId="0" borderId="0" applyFont="0" applyFill="0" applyBorder="0" applyAlignment="0" applyProtection="0"/>
    <xf numFmtId="9" fontId="288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3" borderId="0" applyNumberFormat="0" applyBorder="0" applyAlignment="0" applyProtection="0"/>
    <xf numFmtId="0" fontId="30" fillId="20" borderId="0" applyNumberFormat="0" applyBorder="0" applyAlignment="0" applyProtection="0"/>
    <xf numFmtId="0" fontId="30" fillId="25" borderId="0" applyNumberFormat="0" applyBorder="0" applyAlignment="0" applyProtection="0"/>
    <xf numFmtId="322" fontId="288" fillId="0" borderId="0" applyFont="0" applyFill="0" applyBorder="0" applyAlignment="0" applyProtection="0"/>
    <xf numFmtId="332" fontId="288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3" borderId="0" applyNumberFormat="0" applyBorder="0" applyAlignment="0" applyProtection="0"/>
    <xf numFmtId="265" fontId="288" fillId="0" borderId="0" applyFont="0" applyFill="0" applyBorder="0" applyAlignment="0" applyProtection="0"/>
    <xf numFmtId="9" fontId="288" fillId="0" borderId="0" applyFont="0" applyFill="0" applyBorder="0" applyAlignment="0" applyProtection="0"/>
    <xf numFmtId="321" fontId="288" fillId="0" borderId="0" applyFont="0" applyFill="0" applyBorder="0" applyAlignment="0" applyProtection="0"/>
    <xf numFmtId="0" fontId="43" fillId="0" borderId="55" applyNumberFormat="0" applyFill="0" applyAlignment="0" applyProtection="0"/>
    <xf numFmtId="3" fontId="16" fillId="0" borderId="0"/>
    <xf numFmtId="0" fontId="30" fillId="26" borderId="0" applyNumberFormat="0" applyBorder="0" applyAlignment="0" applyProtection="0"/>
    <xf numFmtId="322" fontId="288" fillId="0" borderId="0" applyFont="0" applyFill="0" applyBorder="0" applyAlignment="0" applyProtection="0"/>
    <xf numFmtId="332" fontId="288" fillId="0" borderId="0" applyFont="0" applyFill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30" fillId="25" borderId="0" applyNumberFormat="0" applyBorder="0" applyAlignment="0" applyProtection="0"/>
    <xf numFmtId="321" fontId="288" fillId="0" borderId="0" applyFont="0" applyFill="0" applyBorder="0" applyAlignment="0" applyProtection="0"/>
    <xf numFmtId="331" fontId="288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3" borderId="0" applyNumberFormat="0" applyBorder="0" applyAlignment="0" applyProtection="0"/>
    <xf numFmtId="0" fontId="288" fillId="0" borderId="0" applyFont="0" applyFill="0" applyBorder="0" applyAlignment="0" applyProtection="0"/>
    <xf numFmtId="0" fontId="30" fillId="26" borderId="0" applyNumberFormat="0" applyBorder="0" applyAlignment="0" applyProtection="0"/>
    <xf numFmtId="322" fontId="288" fillId="0" borderId="0" applyFont="0" applyFill="0" applyBorder="0" applyAlignment="0" applyProtection="0"/>
    <xf numFmtId="332" fontId="288" fillId="0" borderId="0" applyFont="0" applyFill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30" fillId="25" borderId="0" applyNumberFormat="0" applyBorder="0" applyAlignment="0" applyProtection="0"/>
    <xf numFmtId="9" fontId="288" fillId="0" borderId="0" applyFont="0" applyFill="0" applyBorder="0" applyAlignment="0" applyProtection="0"/>
    <xf numFmtId="321" fontId="288" fillId="0" borderId="0" applyFont="0" applyFill="0" applyBorder="0" applyAlignment="0" applyProtection="0"/>
    <xf numFmtId="331" fontId="288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3" borderId="0" applyNumberFormat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322" fontId="288" fillId="0" borderId="0" applyFont="0" applyFill="0" applyBorder="0" applyAlignment="0" applyProtection="0"/>
    <xf numFmtId="332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30" fillId="26" borderId="0" applyNumberFormat="0" applyBorder="0" applyAlignment="0" applyProtection="0"/>
    <xf numFmtId="9" fontId="288" fillId="0" borderId="0" applyFont="0" applyFill="0" applyBorder="0" applyAlignment="0" applyProtection="0"/>
    <xf numFmtId="0" fontId="30" fillId="21" borderId="0" applyNumberFormat="0" applyBorder="0" applyAlignment="0" applyProtection="0"/>
    <xf numFmtId="0" fontId="43" fillId="0" borderId="55" applyNumberFormat="0" applyFill="0" applyAlignment="0" applyProtection="0"/>
    <xf numFmtId="3" fontId="16" fillId="0" borderId="0"/>
    <xf numFmtId="331" fontId="288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1" borderId="0" applyNumberFormat="0" applyBorder="0" applyAlignment="0" applyProtection="0"/>
    <xf numFmtId="0" fontId="30" fillId="20" borderId="0" applyNumberFormat="0" applyBorder="0" applyAlignment="0" applyProtection="0"/>
    <xf numFmtId="0" fontId="30" fillId="25" borderId="0" applyNumberFormat="0" applyBorder="0" applyAlignment="0" applyProtection="0"/>
    <xf numFmtId="322" fontId="288" fillId="0" borderId="0" applyFont="0" applyFill="0" applyBorder="0" applyAlignment="0" applyProtection="0"/>
    <xf numFmtId="332" fontId="288" fillId="0" borderId="0" applyFont="0" applyFill="0" applyBorder="0" applyAlignment="0" applyProtection="0"/>
    <xf numFmtId="321" fontId="288" fillId="0" borderId="0" applyFont="0" applyFill="0" applyBorder="0" applyAlignment="0" applyProtection="0"/>
    <xf numFmtId="331" fontId="288" fillId="0" borderId="0" applyFont="0" applyFill="0" applyBorder="0" applyAlignment="0" applyProtection="0"/>
    <xf numFmtId="0" fontId="30" fillId="24" borderId="0" applyNumberFormat="0" applyBorder="0" applyAlignment="0" applyProtection="0"/>
    <xf numFmtId="9" fontId="288" fillId="0" borderId="0" applyFont="0" applyFill="0" applyBorder="0" applyAlignment="0" applyProtection="0"/>
    <xf numFmtId="0" fontId="30" fillId="23" borderId="0" applyNumberFormat="0" applyBorder="0" applyAlignment="0" applyProtection="0"/>
    <xf numFmtId="0" fontId="43" fillId="0" borderId="55" applyNumberFormat="0" applyFill="0" applyAlignment="0" applyProtection="0"/>
    <xf numFmtId="3" fontId="16" fillId="0" borderId="0"/>
    <xf numFmtId="0" fontId="30" fillId="20" borderId="0" applyNumberFormat="0" applyBorder="0" applyAlignment="0" applyProtection="0"/>
    <xf numFmtId="0" fontId="30" fillId="25" borderId="0" applyNumberFormat="0" applyBorder="0" applyAlignment="0" applyProtection="0"/>
    <xf numFmtId="321" fontId="288" fillId="0" borderId="0" applyFont="0" applyFill="0" applyBorder="0" applyAlignment="0" applyProtection="0"/>
    <xf numFmtId="331" fontId="288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3" borderId="0" applyNumberFormat="0" applyBorder="0" applyAlignment="0" applyProtection="0"/>
    <xf numFmtId="0" fontId="288" fillId="0" borderId="0" applyFont="0" applyFill="0" applyBorder="0" applyAlignment="0" applyProtection="0"/>
    <xf numFmtId="225" fontId="288" fillId="0" borderId="0" applyFont="0" applyFill="0" applyBorder="0" applyAlignment="0" applyProtection="0"/>
    <xf numFmtId="322" fontId="288" fillId="0" borderId="0" applyFont="0" applyFill="0" applyBorder="0" applyAlignment="0" applyProtection="0"/>
    <xf numFmtId="332" fontId="288" fillId="0" borderId="0" applyFont="0" applyFill="0" applyBorder="0" applyAlignment="0" applyProtection="0"/>
    <xf numFmtId="9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43" fillId="0" borderId="55" applyNumberFormat="0" applyFill="0" applyAlignment="0" applyProtection="0"/>
    <xf numFmtId="3" fontId="16" fillId="0" borderId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322" fontId="288" fillId="0" borderId="0" applyFont="0" applyFill="0" applyBorder="0" applyAlignment="0" applyProtection="0"/>
    <xf numFmtId="332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259" fontId="289" fillId="0" borderId="0" applyFont="0" applyFill="0" applyBorder="0" applyAlignment="0" applyProtection="0"/>
    <xf numFmtId="259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9" fontId="288" fillId="0" borderId="0" applyFont="0" applyFill="0" applyBorder="0" applyAlignment="0" applyProtection="0"/>
    <xf numFmtId="260" fontId="289" fillId="0" borderId="0" applyFont="0" applyFill="0" applyBorder="0" applyAlignment="0" applyProtection="0"/>
    <xf numFmtId="0" fontId="43" fillId="0" borderId="55" applyNumberFormat="0" applyFill="0" applyAlignment="0" applyProtection="0"/>
    <xf numFmtId="3" fontId="16" fillId="0" borderId="0"/>
    <xf numFmtId="0" fontId="289" fillId="0" borderId="0" applyFont="0" applyFill="0" applyBorder="0" applyAlignment="0" applyProtection="0"/>
    <xf numFmtId="260" fontId="289" fillId="0" borderId="0" applyFont="0" applyFill="0" applyBorder="0" applyAlignment="0" applyProtection="0"/>
    <xf numFmtId="321" fontId="288" fillId="0" borderId="0" applyFont="0" applyFill="0" applyBorder="0" applyAlignment="0" applyProtection="0"/>
    <xf numFmtId="331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259" fontId="289" fillId="0" borderId="0" applyFont="0" applyFill="0" applyBorder="0" applyAlignment="0" applyProtection="0"/>
    <xf numFmtId="259" fontId="289" fillId="0" borderId="0" applyFont="0" applyFill="0" applyBorder="0" applyAlignment="0" applyProtection="0"/>
    <xf numFmtId="322" fontId="288" fillId="0" borderId="0" applyFont="0" applyFill="0" applyBorder="0" applyAlignment="0" applyProtection="0"/>
    <xf numFmtId="332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43" fillId="0" borderId="55" applyNumberFormat="0" applyFill="0" applyAlignment="0" applyProtection="0"/>
    <xf numFmtId="3" fontId="16" fillId="0" borderId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9" fontId="288" fillId="0" borderId="0" applyFont="0" applyFill="0" applyBorder="0" applyAlignment="0" applyProtection="0"/>
    <xf numFmtId="259" fontId="289" fillId="0" borderId="0" applyFont="0" applyFill="0" applyBorder="0" applyAlignment="0" applyProtection="0"/>
    <xf numFmtId="3" fontId="16" fillId="0" borderId="0"/>
    <xf numFmtId="0" fontId="43" fillId="0" borderId="55" applyNumberFormat="0" applyFill="0" applyAlignment="0" applyProtection="0"/>
    <xf numFmtId="0" fontId="288" fillId="0" borderId="0" applyFont="0" applyFill="0" applyBorder="0" applyAlignment="0" applyProtection="0"/>
    <xf numFmtId="9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276" fontId="288" fillId="0" borderId="0" applyFont="0" applyFill="0" applyBorder="0" applyAlignment="0" applyProtection="0"/>
    <xf numFmtId="242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265" fontId="288" fillId="0" borderId="0" applyFont="0" applyFill="0" applyBorder="0" applyAlignment="0" applyProtection="0"/>
    <xf numFmtId="172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9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43" fillId="0" borderId="55" applyNumberFormat="0" applyFill="0" applyAlignment="0" applyProtection="0"/>
    <xf numFmtId="3" fontId="16" fillId="0" borderId="0"/>
    <xf numFmtId="259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26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225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43" fillId="0" borderId="55" applyNumberFormat="0" applyFill="0" applyAlignment="0" applyProtection="0"/>
    <xf numFmtId="3" fontId="16" fillId="0" borderId="0"/>
    <xf numFmtId="0" fontId="288" fillId="0" borderId="0" applyFont="0" applyFill="0" applyBorder="0" applyAlignment="0" applyProtection="0"/>
    <xf numFmtId="265" fontId="288" fillId="0" borderId="0" applyFont="0" applyFill="0" applyBorder="0" applyAlignment="0" applyProtection="0"/>
    <xf numFmtId="275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265" fontId="288" fillId="0" borderId="0" applyFont="0" applyFill="0" applyBorder="0" applyAlignment="0" applyProtection="0"/>
    <xf numFmtId="0" fontId="58" fillId="0" borderId="0"/>
    <xf numFmtId="274" fontId="288" fillId="0" borderId="0" applyFont="0" applyFill="0" applyBorder="0" applyAlignment="0" applyProtection="0"/>
    <xf numFmtId="273" fontId="288" fillId="0" borderId="0" applyFont="0" applyFill="0" applyBorder="0" applyAlignment="0" applyProtection="0"/>
    <xf numFmtId="0" fontId="296" fillId="0" borderId="0" applyNumberFormat="0" applyFont="0" applyFill="0" applyBorder="0" applyAlignment="0" applyProtection="0"/>
    <xf numFmtId="0" fontId="288" fillId="0" borderId="0" applyFont="0" applyFill="0" applyBorder="0" applyAlignment="0" applyProtection="0"/>
    <xf numFmtId="0" fontId="43" fillId="0" borderId="55" applyNumberFormat="0" applyFill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259" fontId="289" fillId="0" borderId="0" applyFont="0" applyFill="0" applyBorder="0" applyAlignment="0" applyProtection="0"/>
    <xf numFmtId="259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26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225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276" fontId="288" fillId="0" borderId="0" applyFont="0" applyFill="0" applyBorder="0" applyAlignment="0" applyProtection="0"/>
    <xf numFmtId="39" fontId="288" fillId="0" borderId="0" applyFont="0" applyFill="0" applyBorder="0" applyAlignment="0" applyProtection="0"/>
    <xf numFmtId="277" fontId="288" fillId="0" borderId="0" applyFont="0" applyFill="0" applyBorder="0" applyAlignment="0" applyProtection="0"/>
    <xf numFmtId="172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278" fontId="288" fillId="0" borderId="0" applyFont="0" applyFill="0" applyBorder="0" applyAlignment="0" applyProtection="0"/>
    <xf numFmtId="0" fontId="296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35" borderId="0" applyNumberFormat="0" applyFont="0" applyAlignment="0" applyProtection="0"/>
    <xf numFmtId="0" fontId="288" fillId="0" borderId="0" applyFont="0" applyFill="0" applyBorder="0" applyAlignment="0" applyProtection="0"/>
    <xf numFmtId="0" fontId="296" fillId="0" borderId="0" applyNumberFormat="0" applyFill="0" applyBorder="0" applyAlignment="0" applyProtection="0"/>
    <xf numFmtId="0" fontId="296" fillId="0" borderId="0" applyNumberForma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279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264" fontId="288" fillId="0" borderId="0" applyFont="0" applyFill="0" applyBorder="0" applyAlignment="0" applyProtection="0"/>
    <xf numFmtId="27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72" fontId="288" fillId="0" borderId="0" applyFont="0" applyFill="0" applyBorder="0" applyAlignment="0" applyProtection="0"/>
    <xf numFmtId="265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264" fontId="288" fillId="0" borderId="0" applyFont="0" applyFill="0" applyBorder="0" applyAlignment="0" applyProtection="0"/>
    <xf numFmtId="27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72" fontId="288" fillId="0" borderId="0" applyFont="0" applyFill="0" applyBorder="0" applyAlignment="0" applyProtection="0"/>
    <xf numFmtId="265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264" fontId="288" fillId="0" borderId="0" applyFont="0" applyFill="0" applyBorder="0" applyAlignment="0" applyProtection="0"/>
    <xf numFmtId="27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72" fontId="288" fillId="0" borderId="0" applyFont="0" applyFill="0" applyBorder="0" applyAlignment="0" applyProtection="0"/>
    <xf numFmtId="265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264" fontId="288" fillId="0" borderId="0" applyFont="0" applyFill="0" applyBorder="0" applyAlignment="0" applyProtection="0"/>
    <xf numFmtId="27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72" fontId="288" fillId="0" borderId="0" applyFont="0" applyFill="0" applyBorder="0" applyAlignment="0" applyProtection="0"/>
    <xf numFmtId="265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264" fontId="288" fillId="0" borderId="0" applyFont="0" applyFill="0" applyBorder="0" applyAlignment="0" applyProtection="0"/>
    <xf numFmtId="27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264" fontId="288" fillId="0" borderId="0" applyFont="0" applyFill="0" applyBorder="0" applyAlignment="0" applyProtection="0"/>
    <xf numFmtId="27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72" fontId="288" fillId="0" borderId="0" applyFont="0" applyFill="0" applyBorder="0" applyAlignment="0" applyProtection="0"/>
    <xf numFmtId="265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264" fontId="288" fillId="0" borderId="0" applyFont="0" applyFill="0" applyBorder="0" applyAlignment="0" applyProtection="0"/>
    <xf numFmtId="27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72" fontId="288" fillId="0" borderId="0" applyFont="0" applyFill="0" applyBorder="0" applyAlignment="0" applyProtection="0"/>
    <xf numFmtId="265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24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81" fontId="288" fillId="0" borderId="0" applyFont="0" applyFill="0" applyBorder="0" applyProtection="0">
      <alignment horizontal="right"/>
    </xf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26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261" fontId="289" fillId="0" borderId="0" applyFont="0" applyFill="0" applyBorder="0" applyAlignment="0" applyProtection="0"/>
    <xf numFmtId="261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263" fontId="289" fillId="0" borderId="0" applyFont="0" applyFill="0" applyBorder="0" applyAlignment="0" applyProtection="0"/>
    <xf numFmtId="263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14" fontId="289" fillId="0" borderId="0" applyFont="0" applyFill="0" applyBorder="0" applyAlignment="0" applyProtection="0"/>
    <xf numFmtId="214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68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269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14" fontId="289" fillId="0" borderId="0" applyFont="0" applyFill="0" applyBorder="0" applyAlignment="0" applyProtection="0"/>
    <xf numFmtId="214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68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14" fontId="289" fillId="0" borderId="0" applyFont="0" applyFill="0" applyBorder="0" applyAlignment="0" applyProtection="0"/>
    <xf numFmtId="214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68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26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261" fontId="289" fillId="0" borderId="0" applyFont="0" applyFill="0" applyBorder="0" applyAlignment="0" applyProtection="0"/>
    <xf numFmtId="261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263" fontId="289" fillId="0" borderId="0" applyFont="0" applyFill="0" applyBorder="0" applyAlignment="0" applyProtection="0"/>
    <xf numFmtId="263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14" fontId="289" fillId="0" borderId="0" applyFont="0" applyFill="0" applyBorder="0" applyAlignment="0" applyProtection="0"/>
    <xf numFmtId="214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68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269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14" fontId="289" fillId="0" borderId="0" applyFont="0" applyFill="0" applyBorder="0" applyAlignment="0" applyProtection="0"/>
    <xf numFmtId="214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68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14" fontId="289" fillId="0" borderId="0" applyFont="0" applyFill="0" applyBorder="0" applyAlignment="0" applyProtection="0"/>
    <xf numFmtId="214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68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26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261" fontId="289" fillId="0" borderId="0" applyFont="0" applyFill="0" applyBorder="0" applyAlignment="0" applyProtection="0"/>
    <xf numFmtId="261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263" fontId="289" fillId="0" borderId="0" applyFont="0" applyFill="0" applyBorder="0" applyAlignment="0" applyProtection="0"/>
    <xf numFmtId="263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14" fontId="289" fillId="0" borderId="0" applyFont="0" applyFill="0" applyBorder="0" applyAlignment="0" applyProtection="0"/>
    <xf numFmtId="214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68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269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14" fontId="289" fillId="0" borderId="0" applyFont="0" applyFill="0" applyBorder="0" applyAlignment="0" applyProtection="0"/>
    <xf numFmtId="214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68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14" fontId="289" fillId="0" borderId="0" applyFont="0" applyFill="0" applyBorder="0" applyAlignment="0" applyProtection="0"/>
    <xf numFmtId="214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68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26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261" fontId="289" fillId="0" borderId="0" applyFont="0" applyFill="0" applyBorder="0" applyAlignment="0" applyProtection="0"/>
    <xf numFmtId="261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263" fontId="289" fillId="0" borderId="0" applyFont="0" applyFill="0" applyBorder="0" applyAlignment="0" applyProtection="0"/>
    <xf numFmtId="263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14" fontId="289" fillId="0" borderId="0" applyFont="0" applyFill="0" applyBorder="0" applyAlignment="0" applyProtection="0"/>
    <xf numFmtId="214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68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269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14" fontId="289" fillId="0" borderId="0" applyFont="0" applyFill="0" applyBorder="0" applyAlignment="0" applyProtection="0"/>
    <xf numFmtId="214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68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14" fontId="289" fillId="0" borderId="0" applyFont="0" applyFill="0" applyBorder="0" applyAlignment="0" applyProtection="0"/>
    <xf numFmtId="214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68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266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26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26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261" fontId="289" fillId="0" borderId="0" applyFont="0" applyFill="0" applyBorder="0" applyAlignment="0" applyProtection="0"/>
    <xf numFmtId="261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263" fontId="289" fillId="0" borderId="0" applyFont="0" applyFill="0" applyBorder="0" applyAlignment="0" applyProtection="0"/>
    <xf numFmtId="263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14" fontId="289" fillId="0" borderId="0" applyFont="0" applyFill="0" applyBorder="0" applyAlignment="0" applyProtection="0"/>
    <xf numFmtId="214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68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269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14" fontId="289" fillId="0" borderId="0" applyFont="0" applyFill="0" applyBorder="0" applyAlignment="0" applyProtection="0"/>
    <xf numFmtId="214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68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14" fontId="289" fillId="0" borderId="0" applyFont="0" applyFill="0" applyBorder="0" applyAlignment="0" applyProtection="0"/>
    <xf numFmtId="214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68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26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261" fontId="289" fillId="0" borderId="0" applyFont="0" applyFill="0" applyBorder="0" applyAlignment="0" applyProtection="0"/>
    <xf numFmtId="261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263" fontId="289" fillId="0" borderId="0" applyFont="0" applyFill="0" applyBorder="0" applyAlignment="0" applyProtection="0"/>
    <xf numFmtId="263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14" fontId="289" fillId="0" borderId="0" applyFont="0" applyFill="0" applyBorder="0" applyAlignment="0" applyProtection="0"/>
    <xf numFmtId="214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68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269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14" fontId="289" fillId="0" borderId="0" applyFont="0" applyFill="0" applyBorder="0" applyAlignment="0" applyProtection="0"/>
    <xf numFmtId="214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68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14" fontId="289" fillId="0" borderId="0" applyFont="0" applyFill="0" applyBorder="0" applyAlignment="0" applyProtection="0"/>
    <xf numFmtId="214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268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266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266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28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213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213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213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213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213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213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282" fontId="288" fillId="0" borderId="0" applyFont="0" applyFill="0" applyBorder="0" applyAlignment="0" applyProtection="0"/>
    <xf numFmtId="225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271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270" fontId="288" fillId="0" borderId="0" applyFont="0" applyFill="0" applyBorder="0" applyAlignment="0" applyProtection="0"/>
    <xf numFmtId="267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271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270" fontId="288" fillId="0" borderId="0" applyFont="0" applyFill="0" applyBorder="0" applyAlignment="0" applyProtection="0"/>
    <xf numFmtId="267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271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270" fontId="288" fillId="0" borderId="0" applyFont="0" applyFill="0" applyBorder="0" applyAlignment="0" applyProtection="0"/>
    <xf numFmtId="267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271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270" fontId="288" fillId="0" borderId="0" applyFont="0" applyFill="0" applyBorder="0" applyAlignment="0" applyProtection="0"/>
    <xf numFmtId="267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271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270" fontId="288" fillId="0" borderId="0" applyFont="0" applyFill="0" applyBorder="0" applyAlignment="0" applyProtection="0"/>
    <xf numFmtId="267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271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270" fontId="288" fillId="0" borderId="0" applyFont="0" applyFill="0" applyBorder="0" applyAlignment="0" applyProtection="0"/>
    <xf numFmtId="267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271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270" fontId="288" fillId="0" borderId="0" applyFont="0" applyFill="0" applyBorder="0" applyAlignment="0" applyProtection="0"/>
    <xf numFmtId="267" fontId="288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9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225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225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283" fontId="288" fillId="0" borderId="0" applyFont="0" applyFill="0" applyBorder="0" applyAlignment="0" applyProtection="0"/>
    <xf numFmtId="0" fontId="296" fillId="0" borderId="0" applyNumberFormat="0" applyFill="0" applyBorder="0" applyAlignment="0" applyProtection="0"/>
    <xf numFmtId="0" fontId="288" fillId="0" borderId="0"/>
    <xf numFmtId="0" fontId="288" fillId="0" borderId="0"/>
    <xf numFmtId="0" fontId="288" fillId="0" borderId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96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69" applyNumberFormat="0" applyFill="0" applyProtection="0">
      <alignment horizontal="center"/>
    </xf>
    <xf numFmtId="9" fontId="288" fillId="0" borderId="0" applyFont="0" applyFill="0" applyBorder="0" applyAlignment="0" applyProtection="0"/>
    <xf numFmtId="0" fontId="288" fillId="0" borderId="69" applyNumberFormat="0" applyFill="0" applyProtection="0">
      <alignment horizontal="center"/>
    </xf>
    <xf numFmtId="0" fontId="288" fillId="0" borderId="69" applyNumberFormat="0" applyFill="0" applyProtection="0">
      <alignment horizontal="center"/>
    </xf>
    <xf numFmtId="0" fontId="288" fillId="0" borderId="69" applyNumberFormat="0" applyFill="0" applyProtection="0">
      <alignment horizontal="center"/>
    </xf>
    <xf numFmtId="0" fontId="288" fillId="0" borderId="69" applyNumberFormat="0" applyFill="0" applyProtection="0">
      <alignment horizontal="center"/>
    </xf>
    <xf numFmtId="0" fontId="288" fillId="0" borderId="64" applyNumberFormat="0" applyFont="0" applyFill="0" applyAlignment="0" applyProtection="0"/>
    <xf numFmtId="0" fontId="288" fillId="0" borderId="0" applyNumberFormat="0" applyFill="0" applyBorder="0" applyProtection="0">
      <alignment horizontal="left"/>
    </xf>
    <xf numFmtId="0" fontId="288" fillId="0" borderId="0" applyNumberFormat="0" applyFill="0" applyBorder="0" applyProtection="0">
      <alignment horizontal="left"/>
    </xf>
    <xf numFmtId="0" fontId="288" fillId="0" borderId="0" applyNumberFormat="0" applyFill="0" applyBorder="0" applyProtection="0">
      <alignment horizontal="left"/>
    </xf>
    <xf numFmtId="0" fontId="288" fillId="0" borderId="0" applyNumberFormat="0" applyFill="0" applyBorder="0" applyProtection="0">
      <alignment horizontal="left"/>
    </xf>
    <xf numFmtId="0" fontId="288" fillId="0" borderId="0" applyNumberFormat="0" applyFill="0" applyBorder="0" applyProtection="0">
      <alignment horizontal="left"/>
    </xf>
    <xf numFmtId="0" fontId="288" fillId="0" borderId="0" applyNumberFormat="0" applyFill="0" applyBorder="0" applyProtection="0">
      <alignment horizontal="centerContinuous"/>
    </xf>
    <xf numFmtId="0" fontId="288" fillId="0" borderId="0" applyNumberFormat="0" applyFill="0" applyBorder="0" applyProtection="0">
      <alignment horizontal="centerContinuous"/>
    </xf>
    <xf numFmtId="0" fontId="288" fillId="0" borderId="0" applyNumberFormat="0" applyFill="0" applyBorder="0" applyProtection="0">
      <alignment horizontal="centerContinuous"/>
    </xf>
    <xf numFmtId="0" fontId="288" fillId="0" borderId="0" applyNumberFormat="0" applyFill="0" applyBorder="0" applyProtection="0">
      <alignment horizontal="centerContinuous"/>
    </xf>
    <xf numFmtId="0" fontId="288" fillId="0" borderId="0" applyNumberFormat="0" applyFill="0" applyBorder="0" applyProtection="0">
      <alignment horizontal="centerContinuous"/>
    </xf>
    <xf numFmtId="0" fontId="296" fillId="0" borderId="0" applyNumberFormat="0" applyFill="0" applyBorder="0" applyAlignment="0" applyProtection="0"/>
    <xf numFmtId="0" fontId="288" fillId="0" borderId="0"/>
    <xf numFmtId="0" fontId="288" fillId="0" borderId="2">
      <alignment horizontal="right"/>
    </xf>
    <xf numFmtId="0" fontId="288" fillId="0" borderId="0" applyFill="0" applyBorder="0" applyProtection="0">
      <alignment horizontal="right"/>
    </xf>
    <xf numFmtId="200" fontId="297" fillId="5" borderId="0" applyNumberFormat="0" applyFill="0" applyBorder="0" applyAlignment="0" applyProtection="0">
      <alignment horizontal="right"/>
    </xf>
    <xf numFmtId="0" fontId="288" fillId="0" borderId="0"/>
    <xf numFmtId="0" fontId="298" fillId="0" borderId="0" applyFont="0" applyFill="0" applyBorder="0" applyAlignment="0" applyProtection="0"/>
    <xf numFmtId="0" fontId="299" fillId="32" borderId="0"/>
    <xf numFmtId="0" fontId="300" fillId="2" borderId="0"/>
    <xf numFmtId="0" fontId="301" fillId="0" borderId="32" applyNumberFormat="0" applyFill="0" applyBorder="0" applyAlignment="0" applyProtection="0"/>
    <xf numFmtId="0" fontId="288" fillId="0" borderId="0" applyFont="0" applyFill="0" applyBorder="0" applyAlignment="0" applyProtection="0"/>
    <xf numFmtId="0" fontId="302" fillId="0" borderId="0" applyFont="0" applyFill="0" applyBorder="0" applyAlignment="0" applyProtection="0"/>
    <xf numFmtId="262" fontId="289" fillId="0" borderId="72"/>
    <xf numFmtId="0" fontId="292" fillId="0" borderId="0">
      <alignment horizontal="center" wrapText="1"/>
      <protection hidden="1"/>
    </xf>
    <xf numFmtId="0" fontId="303" fillId="0" borderId="0" applyFont="0" applyFill="0" applyBorder="0" applyAlignment="0" applyProtection="0"/>
    <xf numFmtId="0" fontId="304" fillId="0" borderId="0" applyFont="0" applyFill="0" applyBorder="0" applyAlignment="0" applyProtection="0"/>
    <xf numFmtId="0" fontId="304" fillId="0" borderId="0" applyFont="0" applyFill="0" applyBorder="0" applyAlignment="0" applyProtection="0">
      <alignment horizontal="right"/>
    </xf>
    <xf numFmtId="0" fontId="304" fillId="0" borderId="0" applyFont="0" applyFill="0" applyBorder="0" applyAlignment="0" applyProtection="0">
      <alignment horizontal="right"/>
    </xf>
    <xf numFmtId="172" fontId="289" fillId="0" borderId="0"/>
    <xf numFmtId="0" fontId="289" fillId="0" borderId="0"/>
    <xf numFmtId="3" fontId="305" fillId="0" borderId="0" applyFont="0" applyFill="0" applyBorder="0" applyAlignment="0" applyProtection="0"/>
    <xf numFmtId="0" fontId="306" fillId="98" borderId="0">
      <alignment horizontal="center" vertical="center" wrapText="1"/>
    </xf>
    <xf numFmtId="0" fontId="307" fillId="36" borderId="0" applyNumberFormat="0" applyProtection="0"/>
    <xf numFmtId="0" fontId="288" fillId="0" borderId="0">
      <alignment horizontal="left"/>
    </xf>
    <xf numFmtId="0" fontId="288" fillId="0" borderId="0"/>
    <xf numFmtId="0" fontId="288" fillId="0" borderId="0">
      <alignment horizontal="left"/>
    </xf>
    <xf numFmtId="0" fontId="292" fillId="0" borderId="0" applyFill="0" applyBorder="0">
      <alignment horizontal="right"/>
      <protection locked="0"/>
    </xf>
    <xf numFmtId="362" fontId="288" fillId="0" borderId="0"/>
    <xf numFmtId="206" fontId="308" fillId="0" borderId="118">
      <protection locked="0"/>
    </xf>
    <xf numFmtId="0" fontId="304" fillId="0" borderId="0" applyFont="0" applyFill="0" applyBorder="0" applyAlignment="0" applyProtection="0">
      <alignment horizontal="right"/>
    </xf>
    <xf numFmtId="0" fontId="304" fillId="0" borderId="0" applyFont="0" applyFill="0" applyBorder="0" applyAlignment="0" applyProtection="0">
      <alignment horizontal="right"/>
    </xf>
    <xf numFmtId="306" fontId="288" fillId="0" borderId="0" applyFont="0" applyFill="0" applyBorder="0" applyAlignment="0" applyProtection="0"/>
    <xf numFmtId="0" fontId="288" fillId="0" borderId="0">
      <alignment horizontal="right"/>
      <protection locked="0"/>
    </xf>
    <xf numFmtId="215" fontId="288" fillId="2" borderId="74" applyFont="0" applyFill="0" applyBorder="0" applyAlignment="0" applyProtection="0"/>
    <xf numFmtId="209" fontId="288" fillId="2" borderId="0" applyFont="0" applyFill="0" applyBorder="0" applyAlignment="0" applyProtection="0"/>
    <xf numFmtId="168" fontId="288" fillId="0" borderId="23" applyFont="0" applyFill="0" applyBorder="0" applyAlignment="0" applyProtection="0"/>
    <xf numFmtId="0" fontId="304" fillId="0" borderId="0" applyFont="0" applyFill="0" applyBorder="0" applyAlignment="0" applyProtection="0"/>
    <xf numFmtId="209" fontId="288" fillId="0" borderId="0" applyFill="0" applyBorder="0">
      <alignment horizontal="right"/>
    </xf>
    <xf numFmtId="14" fontId="302" fillId="0" borderId="0" applyFont="0" applyFill="0" applyBorder="0" applyAlignment="0" applyProtection="0">
      <alignment horizontal="center"/>
    </xf>
    <xf numFmtId="0" fontId="302" fillId="0" borderId="0" applyFont="0" applyFill="0" applyBorder="0" applyAlignment="0" applyProtection="0">
      <alignment horizontal="center"/>
    </xf>
    <xf numFmtId="0" fontId="309" fillId="0" borderId="0">
      <protection locked="0"/>
    </xf>
    <xf numFmtId="360" fontId="288" fillId="0" borderId="0"/>
    <xf numFmtId="0" fontId="17" fillId="0" borderId="0"/>
    <xf numFmtId="0" fontId="298" fillId="0" borderId="0" applyFont="0" applyFill="0" applyBorder="0" applyAlignment="0" applyProtection="0"/>
    <xf numFmtId="0" fontId="304" fillId="0" borderId="76" applyNumberFormat="0" applyFont="0" applyFill="0" applyAlignment="0" applyProtection="0"/>
    <xf numFmtId="0" fontId="288" fillId="0" borderId="2">
      <alignment horizontal="right"/>
    </xf>
    <xf numFmtId="206" fontId="298" fillId="0" borderId="0" applyFont="0" applyFill="0" applyBorder="0" applyAlignment="0" applyProtection="0">
      <alignment horizontal="right"/>
    </xf>
    <xf numFmtId="0" fontId="310" fillId="0" borderId="0" applyFont="0" applyFill="0" applyBorder="0" applyAlignment="0" applyProtection="0">
      <alignment horizontal="right"/>
    </xf>
    <xf numFmtId="0" fontId="288" fillId="2" borderId="0" applyFont="0" applyFill="0" applyBorder="0" applyAlignment="0"/>
    <xf numFmtId="0" fontId="289" fillId="0" borderId="0" applyNumberFormat="0" applyFill="0" applyBorder="0" applyAlignment="0" applyProtection="0"/>
    <xf numFmtId="0" fontId="288" fillId="0" borderId="0">
      <alignment horizontal="left"/>
    </xf>
    <xf numFmtId="0" fontId="288" fillId="0" borderId="0">
      <alignment horizontal="left"/>
    </xf>
    <xf numFmtId="0" fontId="288" fillId="0" borderId="0" applyFill="0" applyBorder="0" applyProtection="0">
      <alignment horizontal="left"/>
    </xf>
    <xf numFmtId="0" fontId="288" fillId="0" borderId="0">
      <alignment horizontal="left"/>
    </xf>
    <xf numFmtId="0" fontId="288" fillId="0" borderId="0" applyFill="0" applyBorder="0" applyProtection="0">
      <alignment horizontal="left"/>
    </xf>
    <xf numFmtId="280" fontId="298" fillId="0" borderId="0" applyFill="0" applyBorder="0" applyAlignment="0" applyProtection="0">
      <protection locked="0"/>
    </xf>
    <xf numFmtId="38" fontId="17" fillId="3" borderId="0" applyNumberFormat="0" applyFont="0" applyBorder="0" applyAlignment="0">
      <protection hidden="1"/>
    </xf>
    <xf numFmtId="0" fontId="311" fillId="0" borderId="0" applyFill="0" applyBorder="0" applyAlignment="0" applyProtection="0"/>
    <xf numFmtId="310" fontId="312" fillId="0" borderId="0" applyAlignment="0">
      <alignment horizontal="left"/>
      <protection locked="0"/>
    </xf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313" fillId="0" borderId="0"/>
    <xf numFmtId="2" fontId="50" fillId="62" borderId="0"/>
    <xf numFmtId="0" fontId="304" fillId="0" borderId="0" applyFont="0" applyFill="0" applyBorder="0" applyAlignment="0" applyProtection="0">
      <alignment horizontal="right"/>
    </xf>
    <xf numFmtId="0" fontId="288" fillId="1" borderId="0" applyNumberFormat="0" applyBorder="0" applyProtection="0">
      <alignment horizontal="left" vertical="center"/>
    </xf>
    <xf numFmtId="0" fontId="288" fillId="0" borderId="0" applyProtection="0">
      <alignment horizontal="right"/>
    </xf>
    <xf numFmtId="0" fontId="288" fillId="0" borderId="0">
      <alignment horizontal="left"/>
    </xf>
    <xf numFmtId="0" fontId="288" fillId="0" borderId="0" applyProtection="0">
      <alignment horizontal="right"/>
    </xf>
    <xf numFmtId="0" fontId="314" fillId="0" borderId="23"/>
    <xf numFmtId="0" fontId="288" fillId="0" borderId="0">
      <alignment horizontal="left"/>
    </xf>
    <xf numFmtId="0" fontId="288" fillId="0" borderId="54">
      <alignment horizontal="left" vertical="top"/>
    </xf>
    <xf numFmtId="0" fontId="288" fillId="0" borderId="0" applyProtection="0">
      <alignment horizontal="left"/>
    </xf>
    <xf numFmtId="0" fontId="288" fillId="0" borderId="0">
      <alignment horizontal="left"/>
    </xf>
    <xf numFmtId="0" fontId="288" fillId="0" borderId="54">
      <alignment horizontal="left" vertical="top"/>
    </xf>
    <xf numFmtId="0" fontId="288" fillId="0" borderId="0" applyProtection="0">
      <alignment horizontal="left"/>
    </xf>
    <xf numFmtId="0" fontId="288" fillId="0" borderId="0">
      <alignment horizontal="left"/>
    </xf>
    <xf numFmtId="0" fontId="315" fillId="0" borderId="0"/>
    <xf numFmtId="0" fontId="316" fillId="0" borderId="0"/>
    <xf numFmtId="0" fontId="298" fillId="0" borderId="0" applyFont="0" applyFill="0" applyBorder="0" applyAlignment="0" applyProtection="0"/>
    <xf numFmtId="0" fontId="304" fillId="0" borderId="0" applyNumberFormat="0" applyFill="0" applyBorder="0" applyAlignment="0" applyProtection="0"/>
    <xf numFmtId="16" fontId="288" fillId="0" borderId="0" applyNumberFormat="0" applyFill="0" applyBorder="0" applyAlignment="0" applyProtection="0">
      <alignment horizontal="right"/>
    </xf>
    <xf numFmtId="0" fontId="17" fillId="0" borderId="0"/>
    <xf numFmtId="209" fontId="288" fillId="2" borderId="0" applyFont="0" applyBorder="0" applyAlignment="0" applyProtection="0">
      <protection locked="0"/>
    </xf>
    <xf numFmtId="10" fontId="288" fillId="0" borderId="0">
      <protection locked="0"/>
    </xf>
    <xf numFmtId="0" fontId="288" fillId="2" borderId="41"/>
    <xf numFmtId="172" fontId="317" fillId="5" borderId="0">
      <alignment horizontal="right"/>
    </xf>
    <xf numFmtId="0" fontId="288" fillId="2" borderId="41"/>
    <xf numFmtId="0" fontId="318" fillId="0" borderId="0" applyNumberFormat="0" applyFill="0" applyBorder="0" applyAlignment="0">
      <protection locked="0"/>
    </xf>
    <xf numFmtId="15" fontId="288" fillId="0" borderId="0">
      <protection locked="0"/>
    </xf>
    <xf numFmtId="2" fontId="288" fillId="0" borderId="79">
      <protection locked="0"/>
    </xf>
    <xf numFmtId="165" fontId="317" fillId="5" borderId="0">
      <alignment horizontal="right"/>
    </xf>
    <xf numFmtId="0" fontId="288" fillId="0" borderId="0">
      <protection locked="0"/>
    </xf>
    <xf numFmtId="0" fontId="292" fillId="0" borderId="0" applyFill="0" applyBorder="0">
      <alignment horizontal="right"/>
      <protection locked="0"/>
    </xf>
    <xf numFmtId="0" fontId="292" fillId="0" borderId="0" applyFill="0" applyBorder="0">
      <alignment horizontal="right"/>
      <protection locked="0"/>
    </xf>
    <xf numFmtId="0" fontId="304" fillId="99" borderId="0" applyBorder="0"/>
    <xf numFmtId="0" fontId="319" fillId="100" borderId="119">
      <alignment horizontal="left" vertical="center" wrapText="1"/>
    </xf>
    <xf numFmtId="4" fontId="50" fillId="62" borderId="0"/>
    <xf numFmtId="0" fontId="19" fillId="0" borderId="0">
      <alignment horizontal="left"/>
    </xf>
    <xf numFmtId="1" fontId="320" fillId="0" borderId="0"/>
    <xf numFmtId="0" fontId="321" fillId="0" borderId="0"/>
    <xf numFmtId="0" fontId="304" fillId="99" borderId="0" applyBorder="0" applyAlignment="0">
      <alignment horizontal="right"/>
    </xf>
    <xf numFmtId="0" fontId="288" fillId="0" borderId="0" applyFill="0" applyBorder="0" applyAlignment="0" applyProtection="0"/>
    <xf numFmtId="40" fontId="292" fillId="0" borderId="0" applyFont="0" applyFill="0" applyBorder="0" applyAlignment="0" applyProtection="0"/>
    <xf numFmtId="0" fontId="288" fillId="0" borderId="0"/>
    <xf numFmtId="0" fontId="304" fillId="0" borderId="0" applyFont="0" applyFill="0" applyBorder="0" applyAlignment="0" applyProtection="0">
      <alignment horizontal="right"/>
    </xf>
    <xf numFmtId="167" fontId="288" fillId="3" borderId="0" applyFont="0" applyBorder="0" applyAlignment="0" applyProtection="0">
      <alignment horizontal="right"/>
      <protection hidden="1"/>
    </xf>
    <xf numFmtId="0" fontId="288" fillId="0" borderId="6" applyBorder="0" applyAlignment="0" applyProtection="0">
      <alignment horizontal="center"/>
    </xf>
    <xf numFmtId="37" fontId="322" fillId="0" borderId="0"/>
    <xf numFmtId="0" fontId="29" fillId="34" borderId="0" applyNumberFormat="0" applyBorder="0" applyAlignment="0">
      <alignment horizontal="right"/>
      <protection hidden="1"/>
    </xf>
    <xf numFmtId="0" fontId="288" fillId="0" borderId="0"/>
    <xf numFmtId="0" fontId="298" fillId="0" borderId="0"/>
    <xf numFmtId="280" fontId="288" fillId="0" borderId="0" applyFont="0" applyFill="0" applyBorder="0" applyAlignment="0"/>
    <xf numFmtId="304" fontId="17" fillId="0" borderId="0" applyFont="0" applyFill="0" applyBorder="0" applyAlignment="0"/>
    <xf numFmtId="208" fontId="304" fillId="0" borderId="0" applyBorder="0">
      <alignment vertical="center"/>
    </xf>
    <xf numFmtId="209" fontId="304" fillId="0" borderId="0">
      <alignment vertical="center"/>
    </xf>
    <xf numFmtId="0" fontId="288" fillId="0" borderId="0"/>
    <xf numFmtId="287" fontId="288" fillId="0" borderId="0"/>
    <xf numFmtId="363" fontId="288" fillId="0" borderId="0" applyFont="0" applyFill="0" applyBorder="0" applyAlignment="0" applyProtection="0"/>
    <xf numFmtId="361" fontId="288" fillId="0" borderId="0"/>
    <xf numFmtId="219" fontId="288" fillId="0" borderId="0" applyFont="0" applyFill="0" applyBorder="0" applyAlignment="0" applyProtection="0"/>
    <xf numFmtId="167" fontId="157" fillId="0" borderId="0"/>
    <xf numFmtId="0" fontId="304" fillId="0" borderId="0" applyNumberFormat="0" applyFill="0" applyBorder="0" applyAlignment="0" applyProtection="0"/>
    <xf numFmtId="0" fontId="300" fillId="2" borderId="0">
      <alignment horizontal="right"/>
    </xf>
    <xf numFmtId="1" fontId="288" fillId="0" borderId="0" applyProtection="0">
      <alignment horizontal="right" vertical="center"/>
    </xf>
    <xf numFmtId="0" fontId="288" fillId="0" borderId="23">
      <alignment vertical="center"/>
    </xf>
    <xf numFmtId="165" fontId="323" fillId="0" borderId="0" applyFill="0" applyBorder="0" applyProtection="0">
      <alignment vertical="top"/>
    </xf>
    <xf numFmtId="9" fontId="288" fillId="0" borderId="0" applyFont="0" applyFill="0" applyBorder="0" applyAlignment="0" applyProtection="0"/>
    <xf numFmtId="0" fontId="292" fillId="0" borderId="0" applyFont="0" applyFill="0" applyBorder="0" applyAlignment="0" applyProtection="0"/>
    <xf numFmtId="0" fontId="288" fillId="0" borderId="0" applyFont="0" applyFill="0" applyBorder="0" applyAlignment="0"/>
    <xf numFmtId="173" fontId="288" fillId="0" borderId="0" applyFont="0" applyFill="0" applyBorder="0" applyAlignment="0"/>
    <xf numFmtId="364" fontId="288" fillId="4" borderId="0" applyFont="0" applyFill="0" applyBorder="0" applyAlignment="0" applyProtection="0"/>
    <xf numFmtId="9" fontId="313" fillId="0" borderId="0"/>
    <xf numFmtId="0" fontId="289" fillId="0" borderId="0"/>
    <xf numFmtId="10" fontId="313" fillId="0" borderId="0"/>
    <xf numFmtId="0" fontId="289" fillId="0" borderId="0" applyFont="0" applyFill="0" applyBorder="0" applyAlignment="0" applyProtection="0"/>
    <xf numFmtId="0" fontId="292" fillId="0" borderId="0" applyFill="0" applyBorder="0">
      <alignment horizontal="right"/>
      <protection locked="0"/>
    </xf>
    <xf numFmtId="0" fontId="298" fillId="0" borderId="0" applyFont="0" applyFill="0" applyBorder="0" applyAlignment="0" applyProtection="0"/>
    <xf numFmtId="225" fontId="288" fillId="0" borderId="0" applyFont="0" applyFill="0" applyBorder="0" applyAlignment="0" applyProtection="0"/>
    <xf numFmtId="206" fontId="298" fillId="0" borderId="0" applyFont="0" applyFill="0" applyBorder="0" applyAlignment="0" applyProtection="0"/>
    <xf numFmtId="0" fontId="298" fillId="0" borderId="0" applyFont="0" applyFill="0" applyBorder="0" applyAlignment="0" applyProtection="0">
      <protection locked="0"/>
    </xf>
    <xf numFmtId="280" fontId="298" fillId="0" borderId="0" applyFill="0" applyBorder="0" applyAlignment="0" applyProtection="0"/>
    <xf numFmtId="38" fontId="298" fillId="0" borderId="0" applyFont="0" applyFill="0" applyBorder="0" applyAlignment="0" applyProtection="0"/>
    <xf numFmtId="0" fontId="288" fillId="0" borderId="2">
      <alignment horizontal="right"/>
    </xf>
    <xf numFmtId="10" fontId="298" fillId="0" borderId="0"/>
    <xf numFmtId="0" fontId="288" fillId="0" borderId="0">
      <alignment horizontal="right"/>
    </xf>
    <xf numFmtId="0" fontId="292" fillId="0" borderId="0">
      <alignment horizontal="right"/>
      <protection locked="0"/>
    </xf>
    <xf numFmtId="313" fontId="288" fillId="0" borderId="0"/>
    <xf numFmtId="280" fontId="302" fillId="0" borderId="0" applyFont="0" applyFill="0" applyBorder="0" applyAlignment="0" applyProtection="0"/>
    <xf numFmtId="0" fontId="324" fillId="0" borderId="0" applyNumberFormat="0" applyFill="0" applyBorder="0" applyProtection="0">
      <alignment horizontal="right" vertical="center"/>
    </xf>
    <xf numFmtId="0" fontId="288" fillId="0" borderId="0">
      <alignment horizontal="right"/>
    </xf>
    <xf numFmtId="0" fontId="288" fillId="0" borderId="0">
      <alignment horizontal="right"/>
    </xf>
    <xf numFmtId="0" fontId="288" fillId="0" borderId="0" applyFill="0" applyBorder="0" applyProtection="0">
      <alignment horizontal="right"/>
    </xf>
    <xf numFmtId="0" fontId="288" fillId="0" borderId="0">
      <alignment horizontal="right"/>
    </xf>
    <xf numFmtId="0" fontId="288" fillId="0" borderId="85">
      <alignment vertical="center"/>
    </xf>
    <xf numFmtId="0" fontId="325" fillId="0" borderId="0" applyFill="0" applyBorder="0">
      <alignment horizontal="right"/>
      <protection hidden="1"/>
    </xf>
    <xf numFmtId="0" fontId="326" fillId="98" borderId="41">
      <alignment horizontal="center" vertical="center" wrapText="1"/>
      <protection hidden="1"/>
    </xf>
    <xf numFmtId="40" fontId="292" fillId="0" borderId="0" applyFont="0" applyFill="0" applyBorder="0" applyAlignment="0" applyProtection="0"/>
    <xf numFmtId="0" fontId="298" fillId="0" borderId="0" applyFont="0" applyFill="0" applyBorder="0" applyAlignment="0" applyProtection="0"/>
    <xf numFmtId="0" fontId="298" fillId="0" borderId="0"/>
    <xf numFmtId="0" fontId="327" fillId="0" borderId="0" applyNumberFormat="0" applyFill="0" applyBorder="0" applyProtection="0">
      <alignment horizontal="left" vertical="center"/>
    </xf>
    <xf numFmtId="0" fontId="298" fillId="0" borderId="0"/>
    <xf numFmtId="0" fontId="288" fillId="0" borderId="0" applyBorder="0" applyProtection="0">
      <alignment vertical="center"/>
    </xf>
    <xf numFmtId="0" fontId="304" fillId="0" borderId="23" applyBorder="0" applyProtection="0">
      <alignment horizontal="right" vertical="center"/>
    </xf>
    <xf numFmtId="0" fontId="288" fillId="60" borderId="0" applyBorder="0" applyProtection="0">
      <alignment horizontal="centerContinuous" vertical="center"/>
    </xf>
    <xf numFmtId="0" fontId="288" fillId="32" borderId="23" applyBorder="0" applyProtection="0">
      <alignment horizontal="centerContinuous" vertical="center"/>
    </xf>
    <xf numFmtId="0" fontId="288" fillId="0" borderId="0">
      <alignment horizontal="left"/>
    </xf>
    <xf numFmtId="0" fontId="209" fillId="0" borderId="0" applyFill="0" applyBorder="0" applyProtection="0"/>
    <xf numFmtId="0" fontId="288" fillId="0" borderId="0"/>
    <xf numFmtId="0" fontId="288" fillId="0" borderId="0" applyFill="0" applyBorder="0" applyProtection="0">
      <alignment horizontal="left"/>
    </xf>
    <xf numFmtId="0" fontId="288" fillId="0" borderId="54" applyFill="0" applyBorder="0" applyProtection="0">
      <alignment horizontal="left" vertical="top"/>
    </xf>
    <xf numFmtId="0" fontId="288" fillId="43" borderId="120" applyNumberFormat="0" applyAlignment="0" applyProtection="0">
      <alignment vertical="center"/>
    </xf>
    <xf numFmtId="0" fontId="298" fillId="0" borderId="0"/>
    <xf numFmtId="0" fontId="328" fillId="0" borderId="0">
      <alignment horizontal="centerContinuous"/>
    </xf>
    <xf numFmtId="0" fontId="288" fillId="61" borderId="0" applyNumberFormat="0" applyFont="0" applyBorder="0" applyAlignment="0" applyProtection="0"/>
    <xf numFmtId="49" fontId="304" fillId="0" borderId="23">
      <alignment vertical="center"/>
    </xf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288" fontId="288" fillId="0" borderId="0" applyFill="0" applyBorder="0" applyAlignment="0" applyProtection="0">
      <alignment horizontal="right"/>
    </xf>
    <xf numFmtId="1" fontId="302" fillId="0" borderId="28" applyFill="0" applyBorder="0" applyProtection="0">
      <alignment horizontal="right"/>
    </xf>
    <xf numFmtId="313" fontId="288" fillId="0" borderId="0"/>
    <xf numFmtId="0" fontId="304" fillId="0" borderId="23" applyFill="0" applyAlignment="0" applyProtection="0"/>
    <xf numFmtId="0" fontId="302" fillId="0" borderId="0" applyFill="0" applyBorder="0" applyProtection="0"/>
    <xf numFmtId="0" fontId="288" fillId="0" borderId="89"/>
    <xf numFmtId="0" fontId="315" fillId="0" borderId="90"/>
    <xf numFmtId="0" fontId="288" fillId="0" borderId="0" applyNumberFormat="0" applyFill="0" applyBorder="0" applyAlignment="0" applyProtection="0"/>
    <xf numFmtId="0" fontId="292" fillId="0" borderId="0" applyBorder="0"/>
    <xf numFmtId="0" fontId="288" fillId="0" borderId="0"/>
    <xf numFmtId="0" fontId="288" fillId="0" borderId="0"/>
    <xf numFmtId="0" fontId="288" fillId="0" borderId="0" applyNumberFormat="0" applyFont="0" applyFill="0" applyBorder="0" applyAlignment="0">
      <alignment horizontal="left" vertical="center"/>
    </xf>
    <xf numFmtId="0" fontId="305" fillId="0" borderId="92" applyNumberFormat="0" applyFont="0" applyFill="0" applyAlignment="0" applyProtection="0"/>
    <xf numFmtId="211" fontId="329" fillId="0" borderId="23" applyAlignment="0">
      <alignment horizontal="left"/>
      <protection locked="0"/>
    </xf>
    <xf numFmtId="0" fontId="330" fillId="0" borderId="0"/>
    <xf numFmtId="0" fontId="331" fillId="0" borderId="0" applyNumberFormat="0" applyFill="0" applyBorder="0" applyAlignment="0" applyProtection="0"/>
    <xf numFmtId="1" fontId="298" fillId="0" borderId="0" applyFont="0" applyFill="0" applyBorder="0" applyAlignment="0" applyProtection="0"/>
    <xf numFmtId="0" fontId="124" fillId="0" borderId="23">
      <alignment horizontal="right"/>
    </xf>
    <xf numFmtId="359" fontId="313" fillId="0" borderId="23">
      <alignment horizontal="right"/>
    </xf>
    <xf numFmtId="0" fontId="288" fillId="0" borderId="0" applyFont="0" applyFill="0" applyBorder="0" applyAlignment="0" applyProtection="0"/>
    <xf numFmtId="0" fontId="305" fillId="0" borderId="92" applyNumberFormat="0" applyFont="0" applyFill="0" applyAlignment="0" applyProtection="0"/>
    <xf numFmtId="313" fontId="288" fillId="0" borderId="0"/>
    <xf numFmtId="0" fontId="304" fillId="0" borderId="0" applyNumberFormat="0" applyFill="0" applyBorder="0" applyAlignment="0" applyProtection="0"/>
    <xf numFmtId="9" fontId="288" fillId="0" borderId="0" applyFont="0" applyFill="0" applyBorder="0" applyAlignment="0" applyProtection="0"/>
    <xf numFmtId="0" fontId="304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16" fontId="288" fillId="0" borderId="0" applyNumberFormat="0" applyFill="0" applyBorder="0" applyAlignment="0" applyProtection="0">
      <alignment horizontal="right"/>
    </xf>
    <xf numFmtId="16" fontId="288" fillId="0" borderId="0" applyNumberFormat="0" applyFill="0" applyBorder="0" applyAlignment="0" applyProtection="0">
      <alignment horizontal="right"/>
    </xf>
    <xf numFmtId="0" fontId="314" fillId="0" borderId="23"/>
    <xf numFmtId="0" fontId="314" fillId="0" borderId="23"/>
    <xf numFmtId="0" fontId="310" fillId="0" borderId="0" applyFont="0" applyFill="0" applyBorder="0" applyAlignment="0" applyProtection="0">
      <alignment horizontal="right"/>
    </xf>
    <xf numFmtId="0" fontId="310" fillId="0" borderId="0" applyFont="0" applyFill="0" applyBorder="0" applyAlignment="0" applyProtection="0">
      <alignment horizontal="right"/>
    </xf>
    <xf numFmtId="360" fontId="288" fillId="0" borderId="0"/>
    <xf numFmtId="360" fontId="288" fillId="0" borderId="0"/>
    <xf numFmtId="0" fontId="288" fillId="0" borderId="0">
      <alignment horizontal="right"/>
      <protection locked="0"/>
    </xf>
    <xf numFmtId="0" fontId="288" fillId="0" borderId="0">
      <alignment horizontal="right"/>
      <protection locked="0"/>
    </xf>
    <xf numFmtId="3" fontId="305" fillId="0" borderId="0" applyFont="0" applyFill="0" applyBorder="0" applyAlignment="0" applyProtection="0"/>
    <xf numFmtId="3" fontId="305" fillId="0" borderId="0" applyFont="0" applyFill="0" applyBorder="0" applyAlignment="0" applyProtection="0"/>
    <xf numFmtId="0" fontId="288" fillId="0" borderId="0" applyNumberFormat="0" applyFill="0" applyBorder="0" applyProtection="0">
      <alignment horizontal="centerContinuous"/>
    </xf>
    <xf numFmtId="0" fontId="288" fillId="0" borderId="0" applyNumberFormat="0" applyFill="0" applyBorder="0" applyProtection="0">
      <alignment horizontal="centerContinuous"/>
    </xf>
    <xf numFmtId="0" fontId="288" fillId="0" borderId="0" applyNumberFormat="0" applyFill="0" applyBorder="0" applyProtection="0">
      <alignment horizontal="left"/>
    </xf>
    <xf numFmtId="0" fontId="288" fillId="0" borderId="0" applyNumberFormat="0" applyFill="0" applyBorder="0" applyProtection="0">
      <alignment horizontal="left"/>
    </xf>
    <xf numFmtId="0" fontId="288" fillId="0" borderId="69" applyNumberFormat="0" applyFill="0" applyProtection="0">
      <alignment horizontal="center"/>
    </xf>
    <xf numFmtId="0" fontId="288" fillId="0" borderId="69" applyNumberFormat="0" applyFill="0" applyProtection="0">
      <alignment horizontal="center"/>
    </xf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69" applyNumberFormat="0" applyFill="0" applyProtection="0">
      <alignment horizontal="center"/>
    </xf>
    <xf numFmtId="0" fontId="288" fillId="0" borderId="69" applyNumberFormat="0" applyFill="0" applyProtection="0">
      <alignment horizontal="center"/>
    </xf>
    <xf numFmtId="0" fontId="288" fillId="0" borderId="0" applyNumberFormat="0" applyFill="0" applyBorder="0" applyProtection="0">
      <alignment horizontal="left"/>
    </xf>
    <xf numFmtId="0" fontId="288" fillId="0" borderId="0" applyNumberFormat="0" applyFill="0" applyBorder="0" applyProtection="0">
      <alignment horizontal="left"/>
    </xf>
    <xf numFmtId="0" fontId="288" fillId="0" borderId="0" applyNumberFormat="0" applyFill="0" applyBorder="0" applyProtection="0">
      <alignment horizontal="centerContinuous"/>
    </xf>
    <xf numFmtId="0" fontId="288" fillId="0" borderId="0" applyNumberFormat="0" applyFill="0" applyBorder="0" applyProtection="0">
      <alignment horizontal="centerContinuous"/>
    </xf>
    <xf numFmtId="3" fontId="305" fillId="0" borderId="0" applyFont="0" applyFill="0" applyBorder="0" applyAlignment="0" applyProtection="0"/>
    <xf numFmtId="3" fontId="305" fillId="0" borderId="0" applyFont="0" applyFill="0" applyBorder="0" applyAlignment="0" applyProtection="0"/>
    <xf numFmtId="0" fontId="288" fillId="0" borderId="0">
      <alignment horizontal="right"/>
      <protection locked="0"/>
    </xf>
    <xf numFmtId="0" fontId="288" fillId="0" borderId="0">
      <alignment horizontal="right"/>
      <protection locked="0"/>
    </xf>
    <xf numFmtId="360" fontId="288" fillId="0" borderId="0"/>
    <xf numFmtId="360" fontId="288" fillId="0" borderId="0"/>
    <xf numFmtId="0" fontId="310" fillId="0" borderId="0" applyFont="0" applyFill="0" applyBorder="0" applyAlignment="0" applyProtection="0">
      <alignment horizontal="right"/>
    </xf>
    <xf numFmtId="0" fontId="310" fillId="0" borderId="0" applyFont="0" applyFill="0" applyBorder="0" applyAlignment="0" applyProtection="0">
      <alignment horizontal="right"/>
    </xf>
    <xf numFmtId="0" fontId="314" fillId="0" borderId="23"/>
    <xf numFmtId="0" fontId="314" fillId="0" borderId="23"/>
    <xf numFmtId="16" fontId="288" fillId="0" borderId="0" applyNumberFormat="0" applyFill="0" applyBorder="0" applyAlignment="0" applyProtection="0">
      <alignment horizontal="right"/>
    </xf>
    <xf numFmtId="16" fontId="288" fillId="0" borderId="0" applyNumberFormat="0" applyFill="0" applyBorder="0" applyAlignment="0" applyProtection="0">
      <alignment horizontal="right"/>
    </xf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304" fillId="0" borderId="0" applyNumberFormat="0" applyFill="0" applyBorder="0" applyAlignment="0" applyProtection="0"/>
    <xf numFmtId="9" fontId="288" fillId="0" borderId="0" applyFont="0" applyFill="0" applyBorder="0" applyAlignment="0" applyProtection="0"/>
    <xf numFmtId="0" fontId="304" fillId="0" borderId="0" applyNumberFormat="0" applyFill="0" applyBorder="0" applyAlignment="0" applyProtection="0"/>
    <xf numFmtId="9" fontId="288" fillId="0" borderId="0" applyFont="0" applyFill="0" applyBorder="0" applyAlignment="0" applyProtection="0"/>
    <xf numFmtId="0" fontId="288" fillId="0" borderId="2">
      <alignment horizontal="right"/>
    </xf>
    <xf numFmtId="0" fontId="288" fillId="0" borderId="2">
      <alignment horizontal="right"/>
    </xf>
    <xf numFmtId="0" fontId="298" fillId="0" borderId="0"/>
    <xf numFmtId="313" fontId="288" fillId="0" borderId="0"/>
    <xf numFmtId="0" fontId="298" fillId="0" borderId="0"/>
    <xf numFmtId="0" fontId="305" fillId="0" borderId="92" applyNumberFormat="0" applyFont="0" applyFill="0" applyAlignment="0" applyProtection="0"/>
    <xf numFmtId="313" fontId="288" fillId="0" borderId="0"/>
    <xf numFmtId="0" fontId="305" fillId="0" borderId="92" applyNumberFormat="0" applyFont="0" applyFill="0" applyAlignment="0" applyProtection="0"/>
    <xf numFmtId="0" fontId="305" fillId="0" borderId="92" applyNumberFormat="0" applyFont="0" applyFill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32" fillId="0" borderId="0" applyNumberFormat="0" applyFont="0" applyFill="0" applyBorder="0" applyAlignment="0" applyProtection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14" fontId="16" fillId="0" borderId="0"/>
    <xf numFmtId="0" fontId="333" fillId="0" borderId="0"/>
    <xf numFmtId="9" fontId="3" fillId="0" borderId="0" applyFont="0" applyFill="0" applyBorder="0" applyAlignment="0" applyProtection="0"/>
    <xf numFmtId="0" fontId="3" fillId="0" borderId="0"/>
    <xf numFmtId="0" fontId="332" fillId="0" borderId="0" applyNumberFormat="0" applyFont="0" applyFill="0" applyBorder="0" applyAlignment="0" applyProtection="0"/>
    <xf numFmtId="0" fontId="332" fillId="0" borderId="0" applyNumberFormat="0" applyFont="0" applyFill="0" applyBorder="0" applyAlignment="0" applyProtection="0"/>
    <xf numFmtId="0" fontId="332" fillId="0" borderId="0" applyNumberFormat="0" applyFont="0" applyFill="0" applyBorder="0" applyAlignment="0" applyProtection="0"/>
    <xf numFmtId="0" fontId="332" fillId="0" borderId="0" applyNumberFormat="0" applyFont="0" applyFill="0" applyBorder="0" applyAlignment="0" applyProtection="0"/>
    <xf numFmtId="0" fontId="332" fillId="0" borderId="0" applyNumberFormat="0" applyFont="0" applyFill="0" applyBorder="0" applyAlignment="0" applyProtection="0"/>
    <xf numFmtId="0" fontId="332" fillId="0" borderId="0" applyNumberFormat="0" applyFont="0" applyFill="0" applyBorder="0" applyAlignment="0" applyProtection="0"/>
    <xf numFmtId="0" fontId="332" fillId="0" borderId="0" applyNumberFormat="0" applyFont="0" applyFill="0" applyBorder="0" applyAlignment="0" applyProtection="0"/>
    <xf numFmtId="0" fontId="332" fillId="0" borderId="0" applyNumberFormat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32" fillId="0" borderId="0"/>
    <xf numFmtId="0" fontId="334" fillId="0" borderId="0" applyNumberFormat="0" applyFont="0" applyFill="0" applyBorder="0" applyAlignment="0" applyProtection="0"/>
    <xf numFmtId="273" fontId="332" fillId="0" borderId="0" applyFont="0" applyFill="0" applyBorder="0" applyAlignment="0" applyProtection="0"/>
    <xf numFmtId="274" fontId="332" fillId="0" borderId="0" applyFont="0" applyFill="0" applyBorder="0" applyAlignment="0" applyProtection="0"/>
    <xf numFmtId="265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275" fontId="332" fillId="0" borderId="0" applyFont="0" applyFill="0" applyBorder="0" applyAlignment="0" applyProtection="0"/>
    <xf numFmtId="265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172" fontId="332" fillId="0" borderId="0" applyFont="0" applyFill="0" applyBorder="0" applyAlignment="0" applyProtection="0"/>
    <xf numFmtId="265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242" fontId="332" fillId="0" borderId="0" applyFont="0" applyFill="0" applyBorder="0" applyAlignment="0" applyProtection="0"/>
    <xf numFmtId="276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259" fontId="335" fillId="0" borderId="0" applyFont="0" applyFill="0" applyBorder="0" applyAlignment="0" applyProtection="0"/>
    <xf numFmtId="259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26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225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259" fontId="335" fillId="0" borderId="0" applyFont="0" applyFill="0" applyBorder="0" applyAlignment="0" applyProtection="0"/>
    <xf numFmtId="259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26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225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265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259" fontId="335" fillId="0" borderId="0" applyFont="0" applyFill="0" applyBorder="0" applyAlignment="0" applyProtection="0"/>
    <xf numFmtId="259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26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259" fontId="335" fillId="0" borderId="0" applyFont="0" applyFill="0" applyBorder="0" applyAlignment="0" applyProtection="0"/>
    <xf numFmtId="259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26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225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259" fontId="335" fillId="0" borderId="0" applyFont="0" applyFill="0" applyBorder="0" applyAlignment="0" applyProtection="0"/>
    <xf numFmtId="259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26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225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276" fontId="332" fillId="0" borderId="0" applyFont="0" applyFill="0" applyBorder="0" applyAlignment="0" applyProtection="0"/>
    <xf numFmtId="39" fontId="332" fillId="0" borderId="0" applyFont="0" applyFill="0" applyBorder="0" applyAlignment="0" applyProtection="0"/>
    <xf numFmtId="277" fontId="332" fillId="0" borderId="0" applyFont="0" applyFill="0" applyBorder="0" applyAlignment="0" applyProtection="0"/>
    <xf numFmtId="172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278" fontId="332" fillId="0" borderId="0" applyFont="0" applyFill="0" applyBorder="0" applyAlignment="0" applyProtection="0"/>
    <xf numFmtId="0" fontId="334" fillId="0" borderId="0" applyNumberFormat="0" applyFill="0" applyBorder="0" applyAlignment="0" applyProtection="0"/>
    <xf numFmtId="0" fontId="332" fillId="0" borderId="0" applyNumberFormat="0" applyFill="0" applyBorder="0" applyAlignment="0" applyProtection="0"/>
    <xf numFmtId="0" fontId="332" fillId="0" borderId="0" applyNumberFormat="0" applyFill="0" applyBorder="0" applyAlignment="0" applyProtection="0"/>
    <xf numFmtId="0" fontId="332" fillId="0" borderId="0" applyNumberFormat="0" applyFill="0" applyBorder="0" applyAlignment="0" applyProtection="0"/>
    <xf numFmtId="0" fontId="332" fillId="0" borderId="0" applyNumberFormat="0" applyFill="0" applyBorder="0" applyAlignment="0" applyProtection="0"/>
    <xf numFmtId="0" fontId="332" fillId="0" borderId="0" applyNumberFormat="0" applyFill="0" applyBorder="0" applyAlignment="0" applyProtection="0"/>
    <xf numFmtId="0" fontId="332" fillId="35" borderId="0" applyNumberFormat="0" applyFont="0" applyAlignment="0" applyProtection="0"/>
    <xf numFmtId="0" fontId="332" fillId="0" borderId="0" applyFont="0" applyFill="0" applyBorder="0" applyAlignment="0" applyProtection="0"/>
    <xf numFmtId="0" fontId="334" fillId="0" borderId="0" applyNumberFormat="0" applyFill="0" applyBorder="0" applyAlignment="0" applyProtection="0"/>
    <xf numFmtId="0" fontId="334" fillId="0" borderId="0" applyNumberForma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279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264" fontId="332" fillId="0" borderId="0" applyFont="0" applyFill="0" applyBorder="0" applyAlignment="0" applyProtection="0"/>
    <xf numFmtId="27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72" fontId="332" fillId="0" borderId="0" applyFont="0" applyFill="0" applyBorder="0" applyAlignment="0" applyProtection="0"/>
    <xf numFmtId="265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264" fontId="332" fillId="0" borderId="0" applyFont="0" applyFill="0" applyBorder="0" applyAlignment="0" applyProtection="0"/>
    <xf numFmtId="27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72" fontId="332" fillId="0" borderId="0" applyFont="0" applyFill="0" applyBorder="0" applyAlignment="0" applyProtection="0"/>
    <xf numFmtId="265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264" fontId="332" fillId="0" borderId="0" applyFont="0" applyFill="0" applyBorder="0" applyAlignment="0" applyProtection="0"/>
    <xf numFmtId="27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72" fontId="332" fillId="0" borderId="0" applyFont="0" applyFill="0" applyBorder="0" applyAlignment="0" applyProtection="0"/>
    <xf numFmtId="265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264" fontId="332" fillId="0" borderId="0" applyFont="0" applyFill="0" applyBorder="0" applyAlignment="0" applyProtection="0"/>
    <xf numFmtId="27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72" fontId="332" fillId="0" borderId="0" applyFont="0" applyFill="0" applyBorder="0" applyAlignment="0" applyProtection="0"/>
    <xf numFmtId="265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264" fontId="332" fillId="0" borderId="0" applyFont="0" applyFill="0" applyBorder="0" applyAlignment="0" applyProtection="0"/>
    <xf numFmtId="27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264" fontId="332" fillId="0" borderId="0" applyFont="0" applyFill="0" applyBorder="0" applyAlignment="0" applyProtection="0"/>
    <xf numFmtId="27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72" fontId="332" fillId="0" borderId="0" applyFont="0" applyFill="0" applyBorder="0" applyAlignment="0" applyProtection="0"/>
    <xf numFmtId="265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264" fontId="332" fillId="0" borderId="0" applyFont="0" applyFill="0" applyBorder="0" applyAlignment="0" applyProtection="0"/>
    <xf numFmtId="27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72" fontId="332" fillId="0" borderId="0" applyFont="0" applyFill="0" applyBorder="0" applyAlignment="0" applyProtection="0"/>
    <xf numFmtId="265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24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81" fontId="332" fillId="0" borderId="0" applyFont="0" applyFill="0" applyBorder="0" applyProtection="0">
      <alignment horizontal="right"/>
    </xf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26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261" fontId="335" fillId="0" borderId="0" applyFont="0" applyFill="0" applyBorder="0" applyAlignment="0" applyProtection="0"/>
    <xf numFmtId="261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263" fontId="335" fillId="0" borderId="0" applyFont="0" applyFill="0" applyBorder="0" applyAlignment="0" applyProtection="0"/>
    <xf numFmtId="263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14" fontId="335" fillId="0" borderId="0" applyFont="0" applyFill="0" applyBorder="0" applyAlignment="0" applyProtection="0"/>
    <xf numFmtId="214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68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269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14" fontId="335" fillId="0" borderId="0" applyFont="0" applyFill="0" applyBorder="0" applyAlignment="0" applyProtection="0"/>
    <xf numFmtId="214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68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14" fontId="335" fillId="0" borderId="0" applyFont="0" applyFill="0" applyBorder="0" applyAlignment="0" applyProtection="0"/>
    <xf numFmtId="214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68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26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261" fontId="335" fillId="0" borderId="0" applyFont="0" applyFill="0" applyBorder="0" applyAlignment="0" applyProtection="0"/>
    <xf numFmtId="261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263" fontId="335" fillId="0" borderId="0" applyFont="0" applyFill="0" applyBorder="0" applyAlignment="0" applyProtection="0"/>
    <xf numFmtId="263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14" fontId="335" fillId="0" borderId="0" applyFont="0" applyFill="0" applyBorder="0" applyAlignment="0" applyProtection="0"/>
    <xf numFmtId="214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68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269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14" fontId="335" fillId="0" borderId="0" applyFont="0" applyFill="0" applyBorder="0" applyAlignment="0" applyProtection="0"/>
    <xf numFmtId="214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68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14" fontId="335" fillId="0" borderId="0" applyFont="0" applyFill="0" applyBorder="0" applyAlignment="0" applyProtection="0"/>
    <xf numFmtId="214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68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26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261" fontId="335" fillId="0" borderId="0" applyFont="0" applyFill="0" applyBorder="0" applyAlignment="0" applyProtection="0"/>
    <xf numFmtId="261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263" fontId="335" fillId="0" borderId="0" applyFont="0" applyFill="0" applyBorder="0" applyAlignment="0" applyProtection="0"/>
    <xf numFmtId="263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14" fontId="335" fillId="0" borderId="0" applyFont="0" applyFill="0" applyBorder="0" applyAlignment="0" applyProtection="0"/>
    <xf numFmtId="214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68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269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14" fontId="335" fillId="0" borderId="0" applyFont="0" applyFill="0" applyBorder="0" applyAlignment="0" applyProtection="0"/>
    <xf numFmtId="214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68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14" fontId="335" fillId="0" borderId="0" applyFont="0" applyFill="0" applyBorder="0" applyAlignment="0" applyProtection="0"/>
    <xf numFmtId="214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68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26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261" fontId="335" fillId="0" borderId="0" applyFont="0" applyFill="0" applyBorder="0" applyAlignment="0" applyProtection="0"/>
    <xf numFmtId="261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263" fontId="335" fillId="0" borderId="0" applyFont="0" applyFill="0" applyBorder="0" applyAlignment="0" applyProtection="0"/>
    <xf numFmtId="263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14" fontId="335" fillId="0" borderId="0" applyFont="0" applyFill="0" applyBorder="0" applyAlignment="0" applyProtection="0"/>
    <xf numFmtId="214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68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269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14" fontId="335" fillId="0" borderId="0" applyFont="0" applyFill="0" applyBorder="0" applyAlignment="0" applyProtection="0"/>
    <xf numFmtId="214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68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14" fontId="335" fillId="0" borderId="0" applyFont="0" applyFill="0" applyBorder="0" applyAlignment="0" applyProtection="0"/>
    <xf numFmtId="214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68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266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26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26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261" fontId="335" fillId="0" borderId="0" applyFont="0" applyFill="0" applyBorder="0" applyAlignment="0" applyProtection="0"/>
    <xf numFmtId="261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263" fontId="335" fillId="0" borderId="0" applyFont="0" applyFill="0" applyBorder="0" applyAlignment="0" applyProtection="0"/>
    <xf numFmtId="263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14" fontId="335" fillId="0" borderId="0" applyFont="0" applyFill="0" applyBorder="0" applyAlignment="0" applyProtection="0"/>
    <xf numFmtId="214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68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269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14" fontId="335" fillId="0" borderId="0" applyFont="0" applyFill="0" applyBorder="0" applyAlignment="0" applyProtection="0"/>
    <xf numFmtId="214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68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14" fontId="335" fillId="0" borderId="0" applyFont="0" applyFill="0" applyBorder="0" applyAlignment="0" applyProtection="0"/>
    <xf numFmtId="214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68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26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261" fontId="335" fillId="0" borderId="0" applyFont="0" applyFill="0" applyBorder="0" applyAlignment="0" applyProtection="0"/>
    <xf numFmtId="261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263" fontId="335" fillId="0" borderId="0" applyFont="0" applyFill="0" applyBorder="0" applyAlignment="0" applyProtection="0"/>
    <xf numFmtId="263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14" fontId="335" fillId="0" borderId="0" applyFont="0" applyFill="0" applyBorder="0" applyAlignment="0" applyProtection="0"/>
    <xf numFmtId="214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68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269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14" fontId="335" fillId="0" borderId="0" applyFont="0" applyFill="0" applyBorder="0" applyAlignment="0" applyProtection="0"/>
    <xf numFmtId="214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68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14" fontId="335" fillId="0" borderId="0" applyFont="0" applyFill="0" applyBorder="0" applyAlignment="0" applyProtection="0"/>
    <xf numFmtId="214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268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266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266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28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213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213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213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213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213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213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282" fontId="332" fillId="0" borderId="0" applyFont="0" applyFill="0" applyBorder="0" applyAlignment="0" applyProtection="0"/>
    <xf numFmtId="225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271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270" fontId="332" fillId="0" borderId="0" applyFont="0" applyFill="0" applyBorder="0" applyAlignment="0" applyProtection="0"/>
    <xf numFmtId="267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271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270" fontId="332" fillId="0" borderId="0" applyFont="0" applyFill="0" applyBorder="0" applyAlignment="0" applyProtection="0"/>
    <xf numFmtId="267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271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270" fontId="332" fillId="0" borderId="0" applyFont="0" applyFill="0" applyBorder="0" applyAlignment="0" applyProtection="0"/>
    <xf numFmtId="267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271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270" fontId="332" fillId="0" borderId="0" applyFont="0" applyFill="0" applyBorder="0" applyAlignment="0" applyProtection="0"/>
    <xf numFmtId="267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271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270" fontId="332" fillId="0" borderId="0" applyFont="0" applyFill="0" applyBorder="0" applyAlignment="0" applyProtection="0"/>
    <xf numFmtId="267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271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270" fontId="332" fillId="0" borderId="0" applyFont="0" applyFill="0" applyBorder="0" applyAlignment="0" applyProtection="0"/>
    <xf numFmtId="267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271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270" fontId="332" fillId="0" borderId="0" applyFont="0" applyFill="0" applyBorder="0" applyAlignment="0" applyProtection="0"/>
    <xf numFmtId="267" fontId="332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5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225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225" fontId="332" fillId="0" borderId="0" applyFont="0" applyFill="0" applyBorder="0" applyAlignment="0" applyProtection="0"/>
    <xf numFmtId="0" fontId="332" fillId="0" borderId="0" applyFont="0" applyFill="0" applyBorder="0" applyAlignment="0" applyProtection="0"/>
    <xf numFmtId="283" fontId="332" fillId="0" borderId="0" applyFont="0" applyFill="0" applyBorder="0" applyAlignment="0" applyProtection="0"/>
    <xf numFmtId="0" fontId="334" fillId="0" borderId="0" applyNumberFormat="0" applyFill="0" applyBorder="0" applyAlignment="0" applyProtection="0"/>
    <xf numFmtId="0" fontId="332" fillId="0" borderId="0"/>
    <xf numFmtId="0" fontId="332" fillId="0" borderId="0"/>
    <xf numFmtId="0" fontId="332" fillId="0" borderId="0"/>
    <xf numFmtId="0" fontId="332" fillId="0" borderId="0" applyNumberFormat="0" applyFill="0" applyBorder="0" applyAlignment="0" applyProtection="0"/>
    <xf numFmtId="0" fontId="332" fillId="0" borderId="0" applyNumberFormat="0" applyFill="0" applyBorder="0" applyAlignment="0" applyProtection="0"/>
    <xf numFmtId="0" fontId="332" fillId="0" borderId="0" applyNumberFormat="0" applyFill="0" applyBorder="0" applyAlignment="0" applyProtection="0"/>
    <xf numFmtId="0" fontId="332" fillId="0" borderId="0" applyNumberFormat="0" applyFill="0" applyBorder="0" applyAlignment="0" applyProtection="0"/>
    <xf numFmtId="0" fontId="332" fillId="0" borderId="0" applyNumberFormat="0" applyFill="0" applyBorder="0" applyAlignment="0" applyProtection="0"/>
    <xf numFmtId="0" fontId="332" fillId="0" borderId="0" applyNumberFormat="0" applyFill="0" applyBorder="0" applyAlignment="0" applyProtection="0"/>
    <xf numFmtId="0" fontId="334" fillId="0" borderId="0" applyNumberFormat="0" applyFill="0" applyBorder="0" applyAlignment="0" applyProtection="0"/>
    <xf numFmtId="0" fontId="332" fillId="0" borderId="0" applyNumberFormat="0" applyFill="0" applyBorder="0" applyAlignment="0" applyProtection="0"/>
    <xf numFmtId="0" fontId="332" fillId="0" borderId="0" applyNumberFormat="0" applyFill="0" applyBorder="0" applyAlignment="0" applyProtection="0"/>
    <xf numFmtId="0" fontId="332" fillId="0" borderId="0" applyNumberFormat="0" applyFill="0" applyBorder="0" applyAlignment="0" applyProtection="0"/>
    <xf numFmtId="0" fontId="332" fillId="0" borderId="0" applyNumberFormat="0" applyFill="0" applyBorder="0" applyAlignment="0" applyProtection="0"/>
    <xf numFmtId="0" fontId="332" fillId="0" borderId="0" applyNumberFormat="0" applyFill="0" applyBorder="0" applyAlignment="0" applyProtection="0"/>
    <xf numFmtId="0" fontId="332" fillId="0" borderId="69" applyNumberFormat="0" applyFill="0" applyProtection="0">
      <alignment horizontal="center"/>
    </xf>
    <xf numFmtId="0" fontId="332" fillId="0" borderId="69" applyNumberFormat="0" applyFill="0" applyProtection="0">
      <alignment horizontal="center"/>
    </xf>
    <xf numFmtId="0" fontId="332" fillId="0" borderId="69" applyNumberFormat="0" applyFill="0" applyProtection="0">
      <alignment horizontal="center"/>
    </xf>
    <xf numFmtId="0" fontId="332" fillId="0" borderId="69" applyNumberFormat="0" applyFill="0" applyProtection="0">
      <alignment horizontal="center"/>
    </xf>
    <xf numFmtId="0" fontId="332" fillId="0" borderId="69" applyNumberFormat="0" applyFill="0" applyProtection="0">
      <alignment horizontal="center"/>
    </xf>
    <xf numFmtId="0" fontId="332" fillId="0" borderId="64" applyNumberFormat="0" applyFont="0" applyFill="0" applyAlignment="0" applyProtection="0"/>
    <xf numFmtId="0" fontId="332" fillId="0" borderId="0" applyNumberFormat="0" applyFill="0" applyBorder="0" applyProtection="0">
      <alignment horizontal="left"/>
    </xf>
    <xf numFmtId="0" fontId="332" fillId="0" borderId="0" applyNumberFormat="0" applyFill="0" applyBorder="0" applyProtection="0">
      <alignment horizontal="left"/>
    </xf>
    <xf numFmtId="0" fontId="332" fillId="0" borderId="0" applyNumberFormat="0" applyFill="0" applyBorder="0" applyProtection="0">
      <alignment horizontal="left"/>
    </xf>
    <xf numFmtId="0" fontId="332" fillId="0" borderId="0" applyNumberFormat="0" applyFill="0" applyBorder="0" applyProtection="0">
      <alignment horizontal="left"/>
    </xf>
    <xf numFmtId="0" fontId="332" fillId="0" borderId="0" applyNumberFormat="0" applyFill="0" applyBorder="0" applyProtection="0">
      <alignment horizontal="left"/>
    </xf>
    <xf numFmtId="0" fontId="332" fillId="0" borderId="0" applyNumberFormat="0" applyFill="0" applyBorder="0" applyProtection="0">
      <alignment horizontal="centerContinuous"/>
    </xf>
    <xf numFmtId="0" fontId="332" fillId="0" borderId="0" applyNumberFormat="0" applyFill="0" applyBorder="0" applyProtection="0">
      <alignment horizontal="centerContinuous"/>
    </xf>
    <xf numFmtId="0" fontId="332" fillId="0" borderId="0" applyNumberFormat="0" applyFill="0" applyBorder="0" applyProtection="0">
      <alignment horizontal="centerContinuous"/>
    </xf>
    <xf numFmtId="0" fontId="332" fillId="0" borderId="0" applyNumberFormat="0" applyFill="0" applyBorder="0" applyProtection="0">
      <alignment horizontal="centerContinuous"/>
    </xf>
    <xf numFmtId="0" fontId="332" fillId="0" borderId="0" applyNumberFormat="0" applyFill="0" applyBorder="0" applyProtection="0">
      <alignment horizontal="centerContinuous"/>
    </xf>
    <xf numFmtId="0" fontId="334" fillId="0" borderId="0" applyNumberFormat="0" applyFill="0" applyBorder="0" applyAlignment="0" applyProtection="0"/>
    <xf numFmtId="0" fontId="332" fillId="0" borderId="0"/>
    <xf numFmtId="0" fontId="332" fillId="0" borderId="0" applyFill="0" applyBorder="0" applyProtection="0">
      <alignment horizontal="right"/>
    </xf>
    <xf numFmtId="0" fontId="332" fillId="0" borderId="0"/>
    <xf numFmtId="0" fontId="336" fillId="0" borderId="0" applyFont="0" applyFill="0" applyBorder="0" applyAlignment="0" applyProtection="0"/>
    <xf numFmtId="0" fontId="337" fillId="32" borderId="0"/>
    <xf numFmtId="0" fontId="338" fillId="0" borderId="32" applyNumberFormat="0" applyFill="0" applyBorder="0" applyAlignment="0" applyProtection="0"/>
    <xf numFmtId="0" fontId="332" fillId="0" borderId="0" applyFont="0" applyFill="0" applyBorder="0" applyAlignment="0" applyProtection="0"/>
    <xf numFmtId="0" fontId="339" fillId="0" borderId="0" applyFont="0" applyFill="0" applyBorder="0" applyAlignment="0" applyProtection="0"/>
    <xf numFmtId="262" fontId="335" fillId="0" borderId="72"/>
    <xf numFmtId="0" fontId="340" fillId="0" borderId="0">
      <alignment horizontal="center" wrapText="1"/>
      <protection hidden="1"/>
    </xf>
    <xf numFmtId="0" fontId="304" fillId="0" borderId="0" applyNumberFormat="0" applyFill="0" applyBorder="0" applyAlignment="0" applyProtection="0"/>
    <xf numFmtId="172" fontId="335" fillId="0" borderId="0"/>
    <xf numFmtId="0" fontId="335" fillId="0" borderId="0"/>
    <xf numFmtId="3" fontId="341" fillId="0" borderId="0" applyFont="0" applyFill="0" applyBorder="0" applyAlignment="0" applyProtection="0"/>
    <xf numFmtId="0" fontId="342" fillId="98" borderId="0">
      <alignment horizontal="center" vertical="center" wrapText="1"/>
    </xf>
    <xf numFmtId="0" fontId="332" fillId="0" borderId="0">
      <alignment horizontal="left"/>
    </xf>
    <xf numFmtId="0" fontId="332" fillId="0" borderId="0"/>
    <xf numFmtId="0" fontId="332" fillId="0" borderId="0">
      <alignment horizontal="left"/>
    </xf>
    <xf numFmtId="0" fontId="340" fillId="0" borderId="0" applyFill="0" applyBorder="0">
      <alignment horizontal="right"/>
      <protection locked="0"/>
    </xf>
    <xf numFmtId="362" fontId="332" fillId="0" borderId="0"/>
    <xf numFmtId="9" fontId="332" fillId="0" borderId="0" applyFont="0" applyFill="0" applyBorder="0" applyAlignment="0" applyProtection="0"/>
    <xf numFmtId="306" fontId="332" fillId="0" borderId="0" applyFont="0" applyFill="0" applyBorder="0" applyAlignment="0" applyProtection="0"/>
    <xf numFmtId="0" fontId="332" fillId="0" borderId="0">
      <alignment horizontal="right"/>
      <protection locked="0"/>
    </xf>
    <xf numFmtId="215" fontId="332" fillId="2" borderId="74" applyFont="0" applyFill="0" applyBorder="0" applyAlignment="0" applyProtection="0"/>
    <xf numFmtId="209" fontId="332" fillId="2" borderId="0" applyFont="0" applyFill="0" applyBorder="0" applyAlignment="0" applyProtection="0"/>
    <xf numFmtId="168" fontId="332" fillId="0" borderId="23" applyFont="0" applyFill="0" applyBorder="0" applyAlignment="0" applyProtection="0"/>
    <xf numFmtId="209" fontId="332" fillId="0" borderId="0" applyFill="0" applyBorder="0">
      <alignment horizontal="right"/>
    </xf>
    <xf numFmtId="14" fontId="339" fillId="0" borderId="0" applyFont="0" applyFill="0" applyBorder="0" applyAlignment="0" applyProtection="0">
      <alignment horizontal="center"/>
    </xf>
    <xf numFmtId="0" fontId="339" fillId="0" borderId="0" applyFont="0" applyFill="0" applyBorder="0" applyAlignment="0" applyProtection="0">
      <alignment horizontal="center"/>
    </xf>
    <xf numFmtId="0" fontId="343" fillId="0" borderId="0">
      <protection locked="0"/>
    </xf>
    <xf numFmtId="360" fontId="332" fillId="0" borderId="0"/>
    <xf numFmtId="0" fontId="336" fillId="0" borderId="0" applyFont="0" applyFill="0" applyBorder="0" applyAlignment="0" applyProtection="0"/>
    <xf numFmtId="0" fontId="304" fillId="0" borderId="0" applyNumberFormat="0" applyFill="0" applyBorder="0" applyAlignment="0" applyProtection="0"/>
    <xf numFmtId="206" fontId="336" fillId="0" borderId="0" applyFont="0" applyFill="0" applyBorder="0" applyAlignment="0" applyProtection="0">
      <alignment horizontal="right"/>
    </xf>
    <xf numFmtId="9" fontId="332" fillId="0" borderId="0" applyFont="0" applyFill="0" applyBorder="0" applyAlignment="0" applyProtection="0"/>
    <xf numFmtId="0" fontId="310" fillId="0" borderId="0" applyFont="0" applyFill="0" applyBorder="0" applyAlignment="0" applyProtection="0">
      <alignment horizontal="right"/>
    </xf>
    <xf numFmtId="0" fontId="332" fillId="2" borderId="0" applyFont="0" applyFill="0" applyBorder="0" applyAlignment="0"/>
    <xf numFmtId="0" fontId="335" fillId="0" borderId="0" applyNumberFormat="0" applyFill="0" applyBorder="0" applyAlignment="0" applyProtection="0"/>
    <xf numFmtId="0" fontId="332" fillId="0" borderId="0">
      <alignment horizontal="left"/>
    </xf>
    <xf numFmtId="0" fontId="332" fillId="0" borderId="0">
      <alignment horizontal="left"/>
    </xf>
    <xf numFmtId="0" fontId="332" fillId="0" borderId="0" applyFill="0" applyBorder="0" applyProtection="0">
      <alignment horizontal="left"/>
    </xf>
    <xf numFmtId="0" fontId="332" fillId="0" borderId="0">
      <alignment horizontal="left"/>
    </xf>
    <xf numFmtId="280" fontId="336" fillId="0" borderId="0" applyFill="0" applyBorder="0" applyAlignment="0" applyProtection="0">
      <protection locked="0"/>
    </xf>
    <xf numFmtId="0" fontId="344" fillId="0" borderId="0" applyFill="0" applyBorder="0" applyAlignment="0" applyProtection="0"/>
    <xf numFmtId="310" fontId="345" fillId="0" borderId="0" applyAlignment="0">
      <alignment horizontal="left"/>
      <protection locked="0"/>
    </xf>
    <xf numFmtId="0" fontId="332" fillId="0" borderId="0"/>
    <xf numFmtId="0" fontId="332" fillId="0" borderId="0"/>
    <xf numFmtId="0" fontId="332" fillId="0" borderId="0"/>
    <xf numFmtId="0" fontId="332" fillId="0" borderId="0"/>
    <xf numFmtId="0" fontId="332" fillId="0" borderId="0"/>
    <xf numFmtId="0" fontId="346" fillId="0" borderId="0"/>
    <xf numFmtId="0" fontId="332" fillId="1" borderId="0" applyNumberFormat="0" applyBorder="0" applyProtection="0">
      <alignment horizontal="left" vertical="center"/>
    </xf>
    <xf numFmtId="0" fontId="332" fillId="0" borderId="0" applyProtection="0">
      <alignment horizontal="right"/>
    </xf>
    <xf numFmtId="0" fontId="332" fillId="0" borderId="0">
      <alignment horizontal="left"/>
    </xf>
    <xf numFmtId="0" fontId="347" fillId="0" borderId="23"/>
    <xf numFmtId="0" fontId="332" fillId="0" borderId="0">
      <alignment horizontal="left"/>
    </xf>
    <xf numFmtId="0" fontId="332" fillId="0" borderId="54">
      <alignment horizontal="left" vertical="top"/>
    </xf>
    <xf numFmtId="0" fontId="332" fillId="0" borderId="0" applyProtection="0">
      <alignment horizontal="left"/>
    </xf>
    <xf numFmtId="0" fontId="332" fillId="0" borderId="0">
      <alignment horizontal="left"/>
    </xf>
    <xf numFmtId="0" fontId="332" fillId="0" borderId="54">
      <alignment horizontal="left" vertical="top"/>
    </xf>
    <xf numFmtId="0" fontId="332" fillId="0" borderId="0" applyProtection="0">
      <alignment horizontal="left"/>
    </xf>
    <xf numFmtId="0" fontId="332" fillId="0" borderId="0">
      <alignment horizontal="left"/>
    </xf>
    <xf numFmtId="0" fontId="348" fillId="0" borderId="0"/>
    <xf numFmtId="0" fontId="349" fillId="0" borderId="0"/>
    <xf numFmtId="0" fontId="336" fillId="0" borderId="0" applyFont="0" applyFill="0" applyBorder="0" applyAlignment="0" applyProtection="0"/>
    <xf numFmtId="16" fontId="332" fillId="0" borderId="0" applyNumberFormat="0" applyFill="0" applyBorder="0" applyAlignment="0" applyProtection="0">
      <alignment horizontal="right"/>
    </xf>
    <xf numFmtId="0" fontId="332" fillId="0" borderId="2">
      <alignment horizontal="right"/>
    </xf>
    <xf numFmtId="0" fontId="304" fillId="0" borderId="0" applyNumberFormat="0" applyFill="0" applyBorder="0" applyAlignment="0" applyProtection="0"/>
    <xf numFmtId="209" fontId="332" fillId="2" borderId="0" applyFont="0" applyBorder="0" applyAlignment="0" applyProtection="0">
      <protection locked="0"/>
    </xf>
    <xf numFmtId="10" fontId="332" fillId="0" borderId="0">
      <protection locked="0"/>
    </xf>
    <xf numFmtId="0" fontId="332" fillId="2" borderId="41"/>
    <xf numFmtId="9" fontId="332" fillId="0" borderId="0" applyFont="0" applyFill="0" applyBorder="0" applyAlignment="0" applyProtection="0"/>
    <xf numFmtId="0" fontId="332" fillId="2" borderId="41"/>
    <xf numFmtId="0" fontId="332" fillId="0" borderId="0">
      <alignment horizontal="right"/>
    </xf>
    <xf numFmtId="15" fontId="332" fillId="0" borderId="0">
      <protection locked="0"/>
    </xf>
    <xf numFmtId="2" fontId="332" fillId="0" borderId="79">
      <protection locked="0"/>
    </xf>
    <xf numFmtId="0" fontId="332" fillId="0" borderId="0">
      <protection locked="0"/>
    </xf>
    <xf numFmtId="0" fontId="340" fillId="0" borderId="0" applyFill="0" applyBorder="0">
      <alignment horizontal="right"/>
      <protection locked="0"/>
    </xf>
    <xf numFmtId="0" fontId="340" fillId="0" borderId="0" applyFill="0" applyBorder="0">
      <alignment horizontal="right"/>
      <protection locked="0"/>
    </xf>
    <xf numFmtId="0" fontId="350" fillId="100" borderId="119">
      <alignment horizontal="left" vertical="center" wrapText="1"/>
    </xf>
    <xf numFmtId="1" fontId="351" fillId="0" borderId="0"/>
    <xf numFmtId="0" fontId="352" fillId="0" borderId="0"/>
    <xf numFmtId="0" fontId="332" fillId="0" borderId="2">
      <alignment horizontal="right"/>
    </xf>
    <xf numFmtId="0" fontId="332" fillId="0" borderId="0" applyFill="0" applyBorder="0" applyAlignment="0" applyProtection="0"/>
    <xf numFmtId="0" fontId="332" fillId="0" borderId="0"/>
    <xf numFmtId="167" fontId="332" fillId="3" borderId="0" applyFont="0" applyBorder="0" applyAlignment="0" applyProtection="0">
      <alignment horizontal="right"/>
      <protection hidden="1"/>
    </xf>
    <xf numFmtId="0" fontId="332" fillId="0" borderId="6" applyBorder="0" applyAlignment="0" applyProtection="0">
      <alignment horizontal="center"/>
    </xf>
    <xf numFmtId="37" fontId="353" fillId="0" borderId="0"/>
    <xf numFmtId="0" fontId="332" fillId="0" borderId="0"/>
    <xf numFmtId="0" fontId="332" fillId="0" borderId="0">
      <alignment horizontal="right"/>
    </xf>
    <xf numFmtId="280" fontId="332" fillId="0" borderId="0" applyFont="0" applyFill="0" applyBorder="0" applyAlignment="0"/>
    <xf numFmtId="0" fontId="332" fillId="0" borderId="2">
      <alignment horizontal="right"/>
    </xf>
    <xf numFmtId="0" fontId="332" fillId="0" borderId="0"/>
    <xf numFmtId="287" fontId="332" fillId="0" borderId="0"/>
    <xf numFmtId="363" fontId="332" fillId="0" borderId="0" applyFont="0" applyFill="0" applyBorder="0" applyAlignment="0" applyProtection="0"/>
    <xf numFmtId="361" fontId="332" fillId="0" borderId="0"/>
    <xf numFmtId="219" fontId="332" fillId="0" borderId="0" applyFont="0" applyFill="0" applyBorder="0" applyAlignment="0" applyProtection="0"/>
    <xf numFmtId="0" fontId="304" fillId="0" borderId="0" applyNumberFormat="0" applyFill="0" applyBorder="0" applyAlignment="0" applyProtection="0"/>
    <xf numFmtId="1" fontId="332" fillId="0" borderId="0" applyProtection="0">
      <alignment horizontal="right" vertical="center"/>
    </xf>
    <xf numFmtId="0" fontId="336" fillId="0" borderId="0"/>
    <xf numFmtId="165" fontId="354" fillId="0" borderId="0" applyFill="0" applyBorder="0" applyProtection="0">
      <alignment vertical="top"/>
    </xf>
    <xf numFmtId="9" fontId="332" fillId="0" borderId="0" applyFont="0" applyFill="0" applyBorder="0" applyAlignment="0" applyProtection="0"/>
    <xf numFmtId="0" fontId="340" fillId="0" borderId="0" applyFont="0" applyFill="0" applyBorder="0" applyAlignment="0" applyProtection="0"/>
    <xf numFmtId="0" fontId="332" fillId="0" borderId="0">
      <alignment horizontal="right"/>
    </xf>
    <xf numFmtId="0" fontId="332" fillId="0" borderId="0" applyFont="0" applyFill="0" applyBorder="0" applyAlignment="0"/>
    <xf numFmtId="173" fontId="332" fillId="0" borderId="0" applyFont="0" applyFill="0" applyBorder="0" applyAlignment="0"/>
    <xf numFmtId="364" fontId="332" fillId="4" borderId="0" applyFont="0" applyFill="0" applyBorder="0" applyAlignment="0" applyProtection="0"/>
    <xf numFmtId="9" fontId="346" fillId="0" borderId="0"/>
    <xf numFmtId="0" fontId="335" fillId="0" borderId="0"/>
    <xf numFmtId="10" fontId="346" fillId="0" borderId="0"/>
    <xf numFmtId="0" fontId="335" fillId="0" borderId="0" applyFont="0" applyFill="0" applyBorder="0" applyAlignment="0" applyProtection="0"/>
    <xf numFmtId="0" fontId="340" fillId="0" borderId="0" applyFill="0" applyBorder="0">
      <alignment horizontal="right"/>
      <protection locked="0"/>
    </xf>
    <xf numFmtId="0" fontId="336" fillId="0" borderId="0" applyFont="0" applyFill="0" applyBorder="0" applyAlignment="0" applyProtection="0"/>
    <xf numFmtId="225" fontId="332" fillId="0" borderId="0" applyFont="0" applyFill="0" applyBorder="0" applyAlignment="0" applyProtection="0"/>
    <xf numFmtId="206" fontId="336" fillId="0" borderId="0" applyFont="0" applyFill="0" applyBorder="0" applyAlignment="0" applyProtection="0"/>
    <xf numFmtId="0" fontId="336" fillId="0" borderId="0" applyFont="0" applyFill="0" applyBorder="0" applyAlignment="0" applyProtection="0">
      <protection locked="0"/>
    </xf>
    <xf numFmtId="280" fontId="336" fillId="0" borderId="0" applyFill="0" applyBorder="0" applyAlignment="0" applyProtection="0"/>
    <xf numFmtId="38" fontId="336" fillId="0" borderId="0" applyFont="0" applyFill="0" applyBorder="0" applyAlignment="0" applyProtection="0"/>
    <xf numFmtId="0" fontId="332" fillId="0" borderId="2">
      <alignment horizontal="right"/>
    </xf>
    <xf numFmtId="10" fontId="336" fillId="0" borderId="0"/>
    <xf numFmtId="0" fontId="332" fillId="0" borderId="0">
      <alignment horizontal="right"/>
    </xf>
    <xf numFmtId="0" fontId="340" fillId="0" borderId="0">
      <alignment horizontal="right"/>
      <protection locked="0"/>
    </xf>
    <xf numFmtId="280" fontId="339" fillId="0" borderId="0" applyFont="0" applyFill="0" applyBorder="0" applyAlignment="0" applyProtection="0"/>
    <xf numFmtId="0" fontId="355" fillId="0" borderId="0" applyNumberFormat="0" applyFill="0" applyBorder="0" applyProtection="0">
      <alignment horizontal="right" vertical="center"/>
    </xf>
    <xf numFmtId="0" fontId="332" fillId="0" borderId="0">
      <alignment horizontal="right"/>
    </xf>
    <xf numFmtId="0" fontId="332" fillId="0" borderId="0">
      <alignment horizontal="right"/>
    </xf>
    <xf numFmtId="0" fontId="332" fillId="0" borderId="0" applyFill="0" applyBorder="0" applyProtection="0">
      <alignment horizontal="right"/>
    </xf>
    <xf numFmtId="0" fontId="332" fillId="0" borderId="85">
      <alignment vertical="center"/>
    </xf>
    <xf numFmtId="0" fontId="356" fillId="0" borderId="0" applyFill="0" applyBorder="0">
      <alignment horizontal="right"/>
      <protection hidden="1"/>
    </xf>
    <xf numFmtId="0" fontId="357" fillId="98" borderId="41">
      <alignment horizontal="center" vertical="center" wrapText="1"/>
      <protection hidden="1"/>
    </xf>
    <xf numFmtId="0" fontId="336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58" fillId="0" borderId="0" applyNumberFormat="0" applyFill="0" applyBorder="0" applyProtection="0">
      <alignment horizontal="left" vertical="center"/>
    </xf>
    <xf numFmtId="0" fontId="336" fillId="0" borderId="0"/>
    <xf numFmtId="0" fontId="332" fillId="0" borderId="0" applyBorder="0" applyProtection="0">
      <alignment vertical="center"/>
    </xf>
    <xf numFmtId="0" fontId="332" fillId="60" borderId="0" applyBorder="0" applyProtection="0">
      <alignment horizontal="centerContinuous" vertical="center"/>
    </xf>
    <xf numFmtId="0" fontId="332" fillId="32" borderId="23" applyBorder="0" applyProtection="0">
      <alignment horizontal="centerContinuous" vertical="center"/>
    </xf>
    <xf numFmtId="0" fontId="332" fillId="0" borderId="0">
      <alignment horizontal="left"/>
    </xf>
    <xf numFmtId="0" fontId="332" fillId="0" borderId="0"/>
    <xf numFmtId="0" fontId="332" fillId="0" borderId="0" applyFill="0" applyBorder="0" applyProtection="0">
      <alignment horizontal="left"/>
    </xf>
    <xf numFmtId="0" fontId="332" fillId="0" borderId="54" applyFill="0" applyBorder="0" applyProtection="0">
      <alignment horizontal="left" vertical="top"/>
    </xf>
    <xf numFmtId="0" fontId="332" fillId="43" borderId="120" applyNumberFormat="0" applyAlignment="0" applyProtection="0">
      <alignment vertical="center"/>
    </xf>
    <xf numFmtId="0" fontId="336" fillId="0" borderId="0"/>
    <xf numFmtId="0" fontId="359" fillId="0" borderId="0">
      <alignment horizontal="centerContinuous"/>
    </xf>
    <xf numFmtId="0" fontId="332" fillId="61" borderId="0" applyNumberFormat="0" applyFont="0" applyBorder="0" applyAlignment="0" applyProtection="0"/>
    <xf numFmtId="0" fontId="332" fillId="0" borderId="0"/>
    <xf numFmtId="0" fontId="332" fillId="0" borderId="0"/>
    <xf numFmtId="0" fontId="332" fillId="0" borderId="0"/>
    <xf numFmtId="0" fontId="332" fillId="0" borderId="0"/>
    <xf numFmtId="0" fontId="332" fillId="0" borderId="0"/>
    <xf numFmtId="0" fontId="332" fillId="0" borderId="0"/>
    <xf numFmtId="288" fontId="332" fillId="0" borderId="0" applyFill="0" applyBorder="0" applyAlignment="0" applyProtection="0">
      <alignment horizontal="right"/>
    </xf>
    <xf numFmtId="1" fontId="339" fillId="0" borderId="28" applyFill="0" applyBorder="0" applyProtection="0">
      <alignment horizontal="right"/>
    </xf>
    <xf numFmtId="313" fontId="332" fillId="0" borderId="0"/>
    <xf numFmtId="313" fontId="332" fillId="0" borderId="0"/>
    <xf numFmtId="0" fontId="339" fillId="0" borderId="0" applyFill="0" applyBorder="0" applyProtection="0"/>
    <xf numFmtId="0" fontId="332" fillId="0" borderId="89"/>
    <xf numFmtId="0" fontId="348" fillId="0" borderId="90"/>
    <xf numFmtId="0" fontId="332" fillId="0" borderId="0" applyNumberFormat="0" applyFill="0" applyBorder="0" applyAlignment="0" applyProtection="0"/>
    <xf numFmtId="0" fontId="340" fillId="0" borderId="0" applyBorder="0"/>
    <xf numFmtId="0" fontId="332" fillId="0" borderId="0"/>
    <xf numFmtId="0" fontId="332" fillId="0" borderId="0"/>
    <xf numFmtId="0" fontId="332" fillId="0" borderId="0" applyNumberFormat="0" applyFont="0" applyFill="0" applyBorder="0" applyAlignment="0">
      <alignment horizontal="left" vertical="center"/>
    </xf>
    <xf numFmtId="0" fontId="336" fillId="0" borderId="0"/>
    <xf numFmtId="0" fontId="341" fillId="0" borderId="92" applyNumberFormat="0" applyFont="0" applyFill="0" applyAlignment="0" applyProtection="0"/>
    <xf numFmtId="211" fontId="360" fillId="0" borderId="23" applyAlignment="0">
      <alignment horizontal="left"/>
      <protection locked="0"/>
    </xf>
    <xf numFmtId="0" fontId="361" fillId="0" borderId="0"/>
    <xf numFmtId="1" fontId="336" fillId="0" borderId="0" applyFont="0" applyFill="0" applyBorder="0" applyAlignment="0" applyProtection="0"/>
    <xf numFmtId="359" fontId="346" fillId="0" borderId="23">
      <alignment horizontal="right"/>
    </xf>
    <xf numFmtId="0" fontId="332" fillId="0" borderId="0" applyFont="0" applyFill="0" applyBorder="0" applyAlignment="0" applyProtection="0"/>
    <xf numFmtId="0" fontId="341" fillId="0" borderId="92" applyNumberFormat="0" applyFont="0" applyFill="0" applyAlignment="0" applyProtection="0"/>
    <xf numFmtId="0" fontId="332" fillId="0" borderId="0" applyNumberFormat="0" applyFill="0" applyBorder="0" applyAlignment="0" applyProtection="0"/>
    <xf numFmtId="0" fontId="332" fillId="0" borderId="0" applyNumberFormat="0" applyFill="0" applyBorder="0" applyAlignment="0" applyProtection="0"/>
    <xf numFmtId="16" fontId="332" fillId="0" borderId="0" applyNumberFormat="0" applyFill="0" applyBorder="0" applyAlignment="0" applyProtection="0">
      <alignment horizontal="right"/>
    </xf>
    <xf numFmtId="16" fontId="332" fillId="0" borderId="0" applyNumberFormat="0" applyFill="0" applyBorder="0" applyAlignment="0" applyProtection="0">
      <alignment horizontal="right"/>
    </xf>
    <xf numFmtId="0" fontId="347" fillId="0" borderId="23"/>
    <xf numFmtId="16" fontId="332" fillId="0" borderId="0" applyNumberFormat="0" applyFill="0" applyBorder="0" applyAlignment="0" applyProtection="0">
      <alignment horizontal="right"/>
    </xf>
    <xf numFmtId="0" fontId="347" fillId="0" borderId="23"/>
    <xf numFmtId="0" fontId="347" fillId="0" borderId="23"/>
    <xf numFmtId="0" fontId="310" fillId="0" borderId="0" applyFont="0" applyFill="0" applyBorder="0" applyAlignment="0" applyProtection="0">
      <alignment horizontal="right"/>
    </xf>
    <xf numFmtId="0" fontId="310" fillId="0" borderId="0" applyFont="0" applyFill="0" applyBorder="0" applyAlignment="0" applyProtection="0">
      <alignment horizontal="right"/>
    </xf>
    <xf numFmtId="360" fontId="332" fillId="0" borderId="0"/>
    <xf numFmtId="0" fontId="310" fillId="0" borderId="0" applyFont="0" applyFill="0" applyBorder="0" applyAlignment="0" applyProtection="0">
      <alignment horizontal="right"/>
    </xf>
    <xf numFmtId="360" fontId="332" fillId="0" borderId="0"/>
    <xf numFmtId="360" fontId="332" fillId="0" borderId="0"/>
    <xf numFmtId="0" fontId="332" fillId="0" borderId="0">
      <alignment horizontal="right"/>
      <protection locked="0"/>
    </xf>
    <xf numFmtId="0" fontId="332" fillId="0" borderId="0">
      <alignment horizontal="right"/>
      <protection locked="0"/>
    </xf>
    <xf numFmtId="3" fontId="341" fillId="0" borderId="0" applyFont="0" applyFill="0" applyBorder="0" applyAlignment="0" applyProtection="0"/>
    <xf numFmtId="0" fontId="332" fillId="0" borderId="0">
      <alignment horizontal="right"/>
      <protection locked="0"/>
    </xf>
    <xf numFmtId="3" fontId="341" fillId="0" borderId="0" applyFont="0" applyFill="0" applyBorder="0" applyAlignment="0" applyProtection="0"/>
    <xf numFmtId="3" fontId="341" fillId="0" borderId="0" applyFont="0" applyFill="0" applyBorder="0" applyAlignment="0" applyProtection="0"/>
    <xf numFmtId="0" fontId="332" fillId="0" borderId="0" applyNumberFormat="0" applyFill="0" applyBorder="0" applyProtection="0">
      <alignment horizontal="centerContinuous"/>
    </xf>
    <xf numFmtId="0" fontId="332" fillId="0" borderId="0" applyNumberFormat="0" applyFill="0" applyBorder="0" applyProtection="0">
      <alignment horizontal="centerContinuous"/>
    </xf>
    <xf numFmtId="0" fontId="332" fillId="0" borderId="0" applyNumberFormat="0" applyFill="0" applyBorder="0" applyProtection="0">
      <alignment horizontal="left"/>
    </xf>
    <xf numFmtId="0" fontId="332" fillId="0" borderId="0" applyNumberFormat="0" applyFill="0" applyBorder="0" applyProtection="0">
      <alignment horizontal="centerContinuous"/>
    </xf>
    <xf numFmtId="0" fontId="332" fillId="0" borderId="0" applyNumberFormat="0" applyFill="0" applyBorder="0" applyProtection="0">
      <alignment horizontal="left"/>
    </xf>
    <xf numFmtId="0" fontId="332" fillId="0" borderId="0" applyNumberFormat="0" applyFill="0" applyBorder="0" applyProtection="0">
      <alignment horizontal="left"/>
    </xf>
    <xf numFmtId="0" fontId="332" fillId="0" borderId="69" applyNumberFormat="0" applyFill="0" applyProtection="0">
      <alignment horizontal="center"/>
    </xf>
    <xf numFmtId="0" fontId="332" fillId="0" borderId="69" applyNumberFormat="0" applyFill="0" applyProtection="0">
      <alignment horizontal="center"/>
    </xf>
    <xf numFmtId="0" fontId="332" fillId="0" borderId="69" applyNumberFormat="0" applyFill="0" applyProtection="0">
      <alignment horizontal="center"/>
    </xf>
    <xf numFmtId="0" fontId="332" fillId="0" borderId="0" applyNumberFormat="0" applyFill="0" applyBorder="0" applyAlignment="0" applyProtection="0"/>
    <xf numFmtId="0" fontId="332" fillId="0" borderId="0" applyNumberFormat="0" applyFill="0" applyBorder="0" applyAlignment="0" applyProtection="0"/>
    <xf numFmtId="0" fontId="332" fillId="0" borderId="0" applyNumberFormat="0" applyFill="0" applyBorder="0" applyAlignment="0" applyProtection="0"/>
    <xf numFmtId="0" fontId="332" fillId="0" borderId="0" applyNumberFormat="0" applyFill="0" applyBorder="0" applyAlignment="0" applyProtection="0"/>
    <xf numFmtId="0" fontId="332" fillId="0" borderId="0" applyNumberFormat="0" applyFill="0" applyBorder="0" applyAlignment="0" applyProtection="0"/>
    <xf numFmtId="0" fontId="332" fillId="0" borderId="0" applyNumberFormat="0" applyFill="0" applyBorder="0" applyAlignment="0" applyProtection="0"/>
    <xf numFmtId="0" fontId="332" fillId="0" borderId="0" applyNumberFormat="0" applyFill="0" applyBorder="0" applyAlignment="0" applyProtection="0"/>
    <xf numFmtId="0" fontId="332" fillId="0" borderId="0" applyNumberFormat="0" applyFill="0" applyBorder="0" applyAlignment="0" applyProtection="0"/>
    <xf numFmtId="0" fontId="332" fillId="0" borderId="0" applyNumberFormat="0" applyFill="0" applyBorder="0" applyAlignment="0" applyProtection="0"/>
    <xf numFmtId="0" fontId="332" fillId="0" borderId="0" applyNumberFormat="0" applyFill="0" applyBorder="0" applyAlignment="0" applyProtection="0"/>
    <xf numFmtId="0" fontId="332" fillId="0" borderId="0" applyNumberFormat="0" applyFill="0" applyBorder="0" applyAlignment="0" applyProtection="0"/>
    <xf numFmtId="0" fontId="332" fillId="0" borderId="0" applyNumberFormat="0" applyFill="0" applyBorder="0" applyAlignment="0" applyProtection="0"/>
    <xf numFmtId="0" fontId="332" fillId="0" borderId="69" applyNumberFormat="0" applyFill="0" applyProtection="0">
      <alignment horizontal="center"/>
    </xf>
    <xf numFmtId="0" fontId="332" fillId="0" borderId="69" applyNumberFormat="0" applyFill="0" applyProtection="0">
      <alignment horizontal="center"/>
    </xf>
    <xf numFmtId="0" fontId="332" fillId="0" borderId="69" applyNumberFormat="0" applyFill="0" applyProtection="0">
      <alignment horizontal="center"/>
    </xf>
    <xf numFmtId="0" fontId="332" fillId="0" borderId="0" applyNumberFormat="0" applyFill="0" applyBorder="0" applyProtection="0">
      <alignment horizontal="left"/>
    </xf>
    <xf numFmtId="0" fontId="332" fillId="0" borderId="0" applyNumberFormat="0" applyFill="0" applyBorder="0" applyProtection="0">
      <alignment horizontal="left"/>
    </xf>
    <xf numFmtId="0" fontId="332" fillId="0" borderId="0" applyNumberFormat="0" applyFill="0" applyBorder="0" applyProtection="0">
      <alignment horizontal="centerContinuous"/>
    </xf>
    <xf numFmtId="0" fontId="332" fillId="0" borderId="0" applyNumberFormat="0" applyFill="0" applyBorder="0" applyProtection="0">
      <alignment horizontal="left"/>
    </xf>
    <xf numFmtId="0" fontId="332" fillId="0" borderId="0" applyNumberFormat="0" applyFill="0" applyBorder="0" applyProtection="0">
      <alignment horizontal="centerContinuous"/>
    </xf>
    <xf numFmtId="0" fontId="332" fillId="0" borderId="0" applyNumberFormat="0" applyFill="0" applyBorder="0" applyProtection="0">
      <alignment horizontal="centerContinuous"/>
    </xf>
    <xf numFmtId="3" fontId="341" fillId="0" borderId="0" applyFont="0" applyFill="0" applyBorder="0" applyAlignment="0" applyProtection="0"/>
    <xf numFmtId="3" fontId="341" fillId="0" borderId="0" applyFont="0" applyFill="0" applyBorder="0" applyAlignment="0" applyProtection="0"/>
    <xf numFmtId="0" fontId="332" fillId="0" borderId="0">
      <alignment horizontal="right"/>
      <protection locked="0"/>
    </xf>
    <xf numFmtId="3" fontId="341" fillId="0" borderId="0" applyFont="0" applyFill="0" applyBorder="0" applyAlignment="0" applyProtection="0"/>
    <xf numFmtId="0" fontId="332" fillId="0" borderId="0">
      <alignment horizontal="right"/>
      <protection locked="0"/>
    </xf>
    <xf numFmtId="0" fontId="332" fillId="0" borderId="0">
      <alignment horizontal="right"/>
      <protection locked="0"/>
    </xf>
    <xf numFmtId="360" fontId="332" fillId="0" borderId="0"/>
    <xf numFmtId="360" fontId="332" fillId="0" borderId="0"/>
    <xf numFmtId="0" fontId="310" fillId="0" borderId="0" applyFont="0" applyFill="0" applyBorder="0" applyAlignment="0" applyProtection="0">
      <alignment horizontal="right"/>
    </xf>
    <xf numFmtId="360" fontId="332" fillId="0" borderId="0"/>
    <xf numFmtId="0" fontId="310" fillId="0" borderId="0" applyFont="0" applyFill="0" applyBorder="0" applyAlignment="0" applyProtection="0">
      <alignment horizontal="right"/>
    </xf>
    <xf numFmtId="0" fontId="310" fillId="0" borderId="0" applyFont="0" applyFill="0" applyBorder="0" applyAlignment="0" applyProtection="0">
      <alignment horizontal="right"/>
    </xf>
    <xf numFmtId="0" fontId="347" fillId="0" borderId="23"/>
    <xf numFmtId="0" fontId="347" fillId="0" borderId="23"/>
    <xf numFmtId="16" fontId="332" fillId="0" borderId="0" applyNumberFormat="0" applyFill="0" applyBorder="0" applyAlignment="0" applyProtection="0">
      <alignment horizontal="right"/>
    </xf>
    <xf numFmtId="0" fontId="347" fillId="0" borderId="23"/>
    <xf numFmtId="16" fontId="332" fillId="0" borderId="0" applyNumberFormat="0" applyFill="0" applyBorder="0" applyAlignment="0" applyProtection="0">
      <alignment horizontal="right"/>
    </xf>
    <xf numFmtId="16" fontId="332" fillId="0" borderId="0" applyNumberFormat="0" applyFill="0" applyBorder="0" applyAlignment="0" applyProtection="0">
      <alignment horizontal="right"/>
    </xf>
    <xf numFmtId="0" fontId="332" fillId="0" borderId="0" applyNumberFormat="0" applyFill="0" applyBorder="0" applyAlignment="0" applyProtection="0"/>
    <xf numFmtId="0" fontId="332" fillId="0" borderId="0" applyNumberFormat="0" applyFill="0" applyBorder="0" applyAlignment="0" applyProtection="0"/>
    <xf numFmtId="0" fontId="332" fillId="0" borderId="0" applyNumberFormat="0" applyFill="0" applyBorder="0" applyAlignment="0" applyProtection="0"/>
    <xf numFmtId="0" fontId="304" fillId="0" borderId="0" applyNumberFormat="0" applyFill="0" applyBorder="0" applyAlignment="0" applyProtection="0"/>
    <xf numFmtId="9" fontId="332" fillId="0" borderId="0" applyFont="0" applyFill="0" applyBorder="0" applyAlignment="0" applyProtection="0"/>
    <xf numFmtId="0" fontId="304" fillId="0" borderId="0" applyNumberFormat="0" applyFill="0" applyBorder="0" applyAlignment="0" applyProtection="0"/>
    <xf numFmtId="9" fontId="332" fillId="0" borderId="0" applyFont="0" applyFill="0" applyBorder="0" applyAlignment="0" applyProtection="0"/>
    <xf numFmtId="0" fontId="332" fillId="0" borderId="2">
      <alignment horizontal="right"/>
    </xf>
    <xf numFmtId="0" fontId="304" fillId="0" borderId="0" applyNumberFormat="0" applyFill="0" applyBorder="0" applyAlignment="0" applyProtection="0"/>
    <xf numFmtId="9" fontId="332" fillId="0" borderId="0" applyFont="0" applyFill="0" applyBorder="0" applyAlignment="0" applyProtection="0"/>
    <xf numFmtId="0" fontId="332" fillId="0" borderId="0">
      <alignment horizontal="right"/>
    </xf>
    <xf numFmtId="0" fontId="332" fillId="0" borderId="2">
      <alignment horizontal="right"/>
    </xf>
    <xf numFmtId="0" fontId="332" fillId="0" borderId="0">
      <alignment horizontal="right"/>
    </xf>
    <xf numFmtId="0" fontId="332" fillId="0" borderId="2">
      <alignment horizontal="right"/>
    </xf>
    <xf numFmtId="0" fontId="336" fillId="0" borderId="0"/>
    <xf numFmtId="0" fontId="332" fillId="0" borderId="0">
      <alignment horizontal="right"/>
    </xf>
    <xf numFmtId="313" fontId="332" fillId="0" borderId="0"/>
    <xf numFmtId="0" fontId="336" fillId="0" borderId="0"/>
    <xf numFmtId="0" fontId="341" fillId="0" borderId="92" applyNumberFormat="0" applyFont="0" applyFill="0" applyAlignment="0" applyProtection="0"/>
    <xf numFmtId="313" fontId="332" fillId="0" borderId="0"/>
    <xf numFmtId="0" fontId="336" fillId="0" borderId="0"/>
    <xf numFmtId="0" fontId="341" fillId="0" borderId="92" applyNumberFormat="0" applyFont="0" applyFill="0" applyAlignment="0" applyProtection="0"/>
    <xf numFmtId="313" fontId="332" fillId="0" borderId="0"/>
    <xf numFmtId="0" fontId="336" fillId="0" borderId="0"/>
    <xf numFmtId="0" fontId="341" fillId="0" borderId="92" applyNumberFormat="0" applyFont="0" applyFill="0" applyAlignment="0" applyProtection="0"/>
    <xf numFmtId="313" fontId="332" fillId="0" borderId="0"/>
    <xf numFmtId="0" fontId="341" fillId="0" borderId="92" applyNumberFormat="0" applyFont="0" applyFill="0" applyAlignment="0" applyProtection="0"/>
    <xf numFmtId="313" fontId="332" fillId="0" borderId="0"/>
    <xf numFmtId="0" fontId="341" fillId="0" borderId="92" applyNumberFormat="0" applyFont="0" applyFill="0" applyAlignment="0" applyProtection="0"/>
    <xf numFmtId="9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306">
    <xf numFmtId="0" fontId="0" fillId="0" borderId="0" xfId="0"/>
    <xf numFmtId="0" fontId="20" fillId="0" borderId="0" xfId="0" applyFont="1" applyFill="1" applyBorder="1"/>
    <xf numFmtId="0" fontId="21" fillId="0" borderId="4" xfId="0" applyFont="1" applyBorder="1"/>
    <xf numFmtId="0" fontId="21" fillId="0" borderId="9" xfId="0" applyFont="1" applyBorder="1"/>
    <xf numFmtId="0" fontId="22" fillId="0" borderId="9" xfId="0" applyFont="1" applyFill="1" applyBorder="1"/>
    <xf numFmtId="0" fontId="22" fillId="0" borderId="11" xfId="0" applyFont="1" applyBorder="1"/>
    <xf numFmtId="0" fontId="22" fillId="0" borderId="14" xfId="0" applyFont="1" applyBorder="1"/>
    <xf numFmtId="0" fontId="22" fillId="0" borderId="11" xfId="0" applyFont="1" applyFill="1" applyBorder="1"/>
    <xf numFmtId="164" fontId="21" fillId="0" borderId="18" xfId="0" applyNumberFormat="1" applyFont="1" applyFill="1" applyBorder="1" applyAlignment="1">
      <alignment horizontal="center"/>
    </xf>
    <xf numFmtId="0" fontId="21" fillId="0" borderId="20" xfId="0" applyFont="1" applyBorder="1"/>
    <xf numFmtId="0" fontId="21" fillId="0" borderId="11" xfId="0" applyFont="1" applyFill="1" applyBorder="1"/>
    <xf numFmtId="0" fontId="21" fillId="0" borderId="21" xfId="0" applyFont="1" applyFill="1" applyBorder="1"/>
    <xf numFmtId="0" fontId="22" fillId="0" borderId="14" xfId="0" applyFont="1" applyFill="1" applyBorder="1"/>
    <xf numFmtId="0" fontId="21" fillId="0" borderId="4" xfId="0" applyFont="1" applyFill="1" applyBorder="1"/>
    <xf numFmtId="0" fontId="21" fillId="0" borderId="27" xfId="0" applyFont="1" applyBorder="1"/>
    <xf numFmtId="0" fontId="22" fillId="0" borderId="9" xfId="0" applyFont="1" applyBorder="1"/>
    <xf numFmtId="0" fontId="22" fillId="0" borderId="27" xfId="0" applyFont="1" applyBorder="1"/>
    <xf numFmtId="0" fontId="23" fillId="0" borderId="9" xfId="0" applyFont="1" applyBorder="1"/>
    <xf numFmtId="0" fontId="21" fillId="0" borderId="57" xfId="0" applyFont="1" applyBorder="1"/>
    <xf numFmtId="0" fontId="16" fillId="0" borderId="0" xfId="904" applyFont="1" applyBorder="1"/>
    <xf numFmtId="0" fontId="16" fillId="0" borderId="0" xfId="904" applyFont="1" applyFill="1" applyBorder="1"/>
    <xf numFmtId="0" fontId="16" fillId="0" borderId="0" xfId="904" applyFont="1"/>
    <xf numFmtId="0" fontId="20" fillId="0" borderId="0" xfId="904" applyFont="1" applyBorder="1"/>
    <xf numFmtId="0" fontId="21" fillId="0" borderId="1" xfId="904" applyFont="1" applyBorder="1"/>
    <xf numFmtId="0" fontId="20" fillId="0" borderId="0" xfId="904" applyFont="1" applyFill="1" applyBorder="1"/>
    <xf numFmtId="0" fontId="20" fillId="0" borderId="0" xfId="904" applyFont="1"/>
    <xf numFmtId="0" fontId="21" fillId="0" borderId="4" xfId="904" applyFont="1" applyBorder="1"/>
    <xf numFmtId="0" fontId="21" fillId="0" borderId="7" xfId="904" applyFont="1" applyBorder="1"/>
    <xf numFmtId="0" fontId="22" fillId="0" borderId="9" xfId="904" applyFont="1" applyFill="1" applyBorder="1"/>
    <xf numFmtId="0" fontId="16" fillId="0" borderId="0" xfId="904" applyFont="1" applyFill="1"/>
    <xf numFmtId="0" fontId="22" fillId="0" borderId="11" xfId="904" applyFont="1" applyBorder="1"/>
    <xf numFmtId="0" fontId="22" fillId="0" borderId="14" xfId="904" applyFont="1" applyBorder="1"/>
    <xf numFmtId="0" fontId="21" fillId="0" borderId="15" xfId="904" applyFont="1" applyFill="1" applyBorder="1"/>
    <xf numFmtId="0" fontId="20" fillId="0" borderId="0" xfId="904" applyFont="1" applyFill="1"/>
    <xf numFmtId="0" fontId="22" fillId="0" borderId="11" xfId="904" applyFont="1" applyFill="1" applyBorder="1"/>
    <xf numFmtId="0" fontId="24" fillId="0" borderId="0" xfId="904" applyFont="1" applyBorder="1"/>
    <xf numFmtId="0" fontId="24" fillId="0" borderId="0" xfId="904" applyFont="1"/>
    <xf numFmtId="0" fontId="20" fillId="0" borderId="0" xfId="904" applyFont="1" applyBorder="1" applyAlignment="1">
      <alignment wrapText="1"/>
    </xf>
    <xf numFmtId="0" fontId="20" fillId="0" borderId="0" xfId="904" applyFont="1" applyAlignment="1">
      <alignment wrapText="1"/>
    </xf>
    <xf numFmtId="198" fontId="0" fillId="0" borderId="0" xfId="0" applyNumberFormat="1"/>
    <xf numFmtId="0" fontId="0" fillId="0" borderId="0" xfId="0"/>
    <xf numFmtId="0" fontId="22" fillId="0" borderId="24" xfId="0" applyFont="1" applyFill="1" applyBorder="1"/>
    <xf numFmtId="0" fontId="0" fillId="0" borderId="0" xfId="0" applyFill="1"/>
    <xf numFmtId="0" fontId="0" fillId="0" borderId="0" xfId="0"/>
    <xf numFmtId="164" fontId="22" fillId="66" borderId="29" xfId="904" applyNumberFormat="1" applyFont="1" applyFill="1" applyBorder="1" applyAlignment="1">
      <alignment horizontal="center"/>
    </xf>
    <xf numFmtId="164" fontId="22" fillId="66" borderId="24" xfId="904" applyNumberFormat="1" applyFont="1" applyFill="1" applyBorder="1" applyAlignment="1">
      <alignment horizontal="center"/>
    </xf>
    <xf numFmtId="164" fontId="22" fillId="66" borderId="38" xfId="904" applyNumberFormat="1" applyFont="1" applyFill="1" applyBorder="1" applyAlignment="1">
      <alignment horizontal="center"/>
    </xf>
    <xf numFmtId="164" fontId="21" fillId="66" borderId="5" xfId="904" applyNumberFormat="1" applyFont="1" applyFill="1" applyBorder="1" applyAlignment="1">
      <alignment horizontal="center"/>
    </xf>
    <xf numFmtId="164" fontId="21" fillId="66" borderId="4" xfId="904" applyNumberFormat="1" applyFont="1" applyFill="1" applyBorder="1" applyAlignment="1">
      <alignment horizontal="center"/>
    </xf>
    <xf numFmtId="164" fontId="21" fillId="6" borderId="33" xfId="904" applyNumberFormat="1" applyFont="1" applyFill="1" applyBorder="1" applyAlignment="1">
      <alignment horizontal="center"/>
    </xf>
    <xf numFmtId="164" fontId="21" fillId="66" borderId="30" xfId="904" applyNumberFormat="1" applyFont="1" applyFill="1" applyBorder="1" applyAlignment="1">
      <alignment horizontal="center"/>
    </xf>
    <xf numFmtId="164" fontId="21" fillId="6" borderId="27" xfId="904" applyNumberFormat="1" applyFont="1" applyFill="1" applyBorder="1" applyAlignment="1">
      <alignment horizontal="center"/>
    </xf>
    <xf numFmtId="164" fontId="21" fillId="6" borderId="26" xfId="904" applyNumberFormat="1" applyFont="1" applyFill="1" applyBorder="1" applyAlignment="1">
      <alignment horizontal="center"/>
    </xf>
    <xf numFmtId="164" fontId="22" fillId="66" borderId="20" xfId="904" applyNumberFormat="1" applyFont="1" applyFill="1" applyBorder="1" applyAlignment="1">
      <alignment horizontal="center"/>
    </xf>
    <xf numFmtId="164" fontId="22" fillId="6" borderId="18" xfId="904" applyNumberFormat="1" applyFont="1" applyFill="1" applyBorder="1" applyAlignment="1">
      <alignment horizontal="center"/>
    </xf>
    <xf numFmtId="164" fontId="22" fillId="66" borderId="33" xfId="904" applyNumberFormat="1" applyFont="1" applyFill="1" applyBorder="1" applyAlignment="1">
      <alignment horizontal="center"/>
    </xf>
    <xf numFmtId="164" fontId="22" fillId="66" borderId="11" xfId="904" applyNumberFormat="1" applyFont="1" applyFill="1" applyBorder="1" applyAlignment="1">
      <alignment horizontal="center"/>
    </xf>
    <xf numFmtId="164" fontId="22" fillId="66" borderId="13" xfId="904" applyNumberFormat="1" applyFont="1" applyFill="1" applyBorder="1" applyAlignment="1">
      <alignment horizontal="center"/>
    </xf>
    <xf numFmtId="164" fontId="21" fillId="6" borderId="37" xfId="904" applyNumberFormat="1" applyFont="1" applyFill="1" applyBorder="1" applyAlignment="1">
      <alignment horizontal="center"/>
    </xf>
    <xf numFmtId="164" fontId="21" fillId="6" borderId="34" xfId="904" applyNumberFormat="1" applyFont="1" applyFill="1" applyBorder="1" applyAlignment="1">
      <alignment horizontal="center"/>
    </xf>
    <xf numFmtId="165" fontId="22" fillId="6" borderId="19" xfId="1" applyNumberFormat="1" applyFont="1" applyFill="1" applyBorder="1" applyAlignment="1">
      <alignment horizontal="center"/>
    </xf>
    <xf numFmtId="164" fontId="23" fillId="6" borderId="13" xfId="904" applyNumberFormat="1" applyFont="1" applyFill="1" applyBorder="1" applyAlignment="1">
      <alignment horizontal="center"/>
    </xf>
    <xf numFmtId="164" fontId="21" fillId="6" borderId="18" xfId="904" applyNumberFormat="1" applyFont="1" applyFill="1" applyBorder="1" applyAlignment="1">
      <alignment horizontal="center"/>
    </xf>
    <xf numFmtId="164" fontId="22" fillId="6" borderId="36" xfId="904" applyNumberFormat="1" applyFont="1" applyFill="1" applyBorder="1" applyAlignment="1">
      <alignment horizontal="center"/>
    </xf>
    <xf numFmtId="164" fontId="23" fillId="6" borderId="19" xfId="904" applyNumberFormat="1" applyFont="1" applyFill="1" applyBorder="1" applyAlignment="1">
      <alignment horizontal="center"/>
    </xf>
    <xf numFmtId="164" fontId="22" fillId="66" borderId="17" xfId="904" applyNumberFormat="1" applyFont="1" applyFill="1" applyBorder="1" applyAlignment="1">
      <alignment horizontal="center"/>
    </xf>
    <xf numFmtId="164" fontId="22" fillId="6" borderId="17" xfId="904" applyNumberFormat="1" applyFont="1" applyFill="1" applyBorder="1" applyAlignment="1">
      <alignment horizontal="center"/>
    </xf>
    <xf numFmtId="164" fontId="22" fillId="6" borderId="30" xfId="904" applyNumberFormat="1" applyFont="1" applyFill="1" applyBorder="1" applyAlignment="1">
      <alignment horizontal="center"/>
    </xf>
    <xf numFmtId="164" fontId="22" fillId="66" borderId="36" xfId="904" applyNumberFormat="1" applyFont="1" applyFill="1" applyBorder="1" applyAlignment="1">
      <alignment horizontal="center"/>
    </xf>
    <xf numFmtId="166" fontId="21" fillId="6" borderId="10" xfId="904" applyNumberFormat="1" applyFont="1" applyFill="1" applyBorder="1" applyAlignment="1">
      <alignment horizontal="center" wrapText="1"/>
    </xf>
    <xf numFmtId="166" fontId="21" fillId="6" borderId="34" xfId="904" applyNumberFormat="1" applyFont="1" applyFill="1" applyBorder="1" applyAlignment="1">
      <alignment horizontal="center" wrapText="1"/>
    </xf>
    <xf numFmtId="164" fontId="21" fillId="6" borderId="13" xfId="904" applyNumberFormat="1" applyFont="1" applyFill="1" applyBorder="1" applyAlignment="1">
      <alignment horizontal="center"/>
    </xf>
    <xf numFmtId="164" fontId="22" fillId="6" borderId="5" xfId="904" applyNumberFormat="1" applyFont="1" applyFill="1" applyBorder="1" applyAlignment="1">
      <alignment horizontal="center"/>
    </xf>
    <xf numFmtId="164" fontId="22" fillId="66" borderId="34" xfId="904" applyNumberFormat="1" applyFont="1" applyFill="1" applyBorder="1" applyAlignment="1">
      <alignment horizontal="center"/>
    </xf>
    <xf numFmtId="164" fontId="22" fillId="66" borderId="9" xfId="904" applyNumberFormat="1" applyFont="1" applyFill="1" applyBorder="1" applyAlignment="1">
      <alignment horizontal="center"/>
    </xf>
    <xf numFmtId="164" fontId="22" fillId="66" borderId="10" xfId="904" applyNumberFormat="1" applyFont="1" applyFill="1" applyBorder="1" applyAlignment="1">
      <alignment horizontal="center"/>
    </xf>
    <xf numFmtId="0" fontId="22" fillId="66" borderId="11" xfId="904" applyFont="1" applyFill="1" applyBorder="1"/>
    <xf numFmtId="164" fontId="21" fillId="6" borderId="19" xfId="904" applyNumberFormat="1" applyFont="1" applyFill="1" applyBorder="1" applyAlignment="1">
      <alignment horizontal="center"/>
    </xf>
    <xf numFmtId="164" fontId="22" fillId="6" borderId="29" xfId="904" applyNumberFormat="1" applyFont="1" applyFill="1" applyBorder="1" applyAlignment="1">
      <alignment horizontal="center"/>
    </xf>
    <xf numFmtId="164" fontId="22" fillId="7" borderId="7" xfId="904" applyNumberFormat="1" applyFont="1" applyFill="1" applyBorder="1" applyAlignment="1">
      <alignment horizontal="center"/>
    </xf>
    <xf numFmtId="164" fontId="21" fillId="6" borderId="22" xfId="904" applyNumberFormat="1" applyFont="1" applyFill="1" applyBorder="1" applyAlignment="1">
      <alignment horizontal="center"/>
    </xf>
    <xf numFmtId="164" fontId="22" fillId="66" borderId="26" xfId="904" applyNumberFormat="1" applyFont="1" applyFill="1" applyBorder="1" applyAlignment="1">
      <alignment horizontal="center"/>
    </xf>
    <xf numFmtId="164" fontId="21" fillId="6" borderId="35" xfId="904" applyNumberFormat="1" applyFont="1" applyFill="1" applyBorder="1" applyAlignment="1">
      <alignment horizontal="center"/>
    </xf>
    <xf numFmtId="164" fontId="21" fillId="6" borderId="16" xfId="904" applyNumberFormat="1" applyFont="1" applyFill="1" applyBorder="1" applyAlignment="1">
      <alignment horizontal="center"/>
    </xf>
    <xf numFmtId="164" fontId="22" fillId="6" borderId="19" xfId="904" applyNumberFormat="1" applyFont="1" applyFill="1" applyBorder="1" applyAlignment="1">
      <alignment horizontal="center"/>
    </xf>
    <xf numFmtId="164" fontId="22" fillId="6" borderId="13" xfId="904" applyNumberFormat="1" applyFont="1" applyFill="1" applyBorder="1" applyAlignment="1">
      <alignment horizontal="center"/>
    </xf>
    <xf numFmtId="164" fontId="22" fillId="6" borderId="37" xfId="904" applyNumberFormat="1" applyFont="1" applyFill="1" applyBorder="1" applyAlignment="1">
      <alignment horizontal="center"/>
    </xf>
    <xf numFmtId="164" fontId="21" fillId="6" borderId="39" xfId="904" applyNumberFormat="1" applyFont="1" applyFill="1" applyBorder="1" applyAlignment="1">
      <alignment horizontal="center"/>
    </xf>
    <xf numFmtId="164" fontId="22" fillId="6" borderId="34" xfId="904" applyNumberFormat="1" applyFont="1" applyFill="1" applyBorder="1" applyAlignment="1">
      <alignment horizontal="center"/>
    </xf>
    <xf numFmtId="164" fontId="22" fillId="6" borderId="10" xfId="904" applyNumberFormat="1" applyFont="1" applyFill="1" applyBorder="1" applyAlignment="1">
      <alignment horizontal="center"/>
    </xf>
    <xf numFmtId="164" fontId="22" fillId="7" borderId="4" xfId="904" applyNumberFormat="1" applyFont="1" applyFill="1" applyBorder="1" applyAlignment="1">
      <alignment horizontal="center"/>
    </xf>
    <xf numFmtId="164" fontId="22" fillId="66" borderId="19" xfId="904" applyNumberFormat="1" applyFont="1" applyFill="1" applyBorder="1" applyAlignment="1">
      <alignment horizontal="center"/>
    </xf>
    <xf numFmtId="164" fontId="21" fillId="6" borderId="10" xfId="904" applyNumberFormat="1" applyFont="1" applyFill="1" applyBorder="1" applyAlignment="1">
      <alignment horizontal="center"/>
    </xf>
    <xf numFmtId="0" fontId="21" fillId="7" borderId="4" xfId="904" applyFont="1" applyFill="1" applyBorder="1" applyAlignment="1">
      <alignment horizontal="center"/>
    </xf>
    <xf numFmtId="0" fontId="21" fillId="7" borderId="1" xfId="904" applyFont="1" applyFill="1" applyBorder="1" applyAlignment="1">
      <alignment horizontal="center"/>
    </xf>
    <xf numFmtId="0" fontId="16" fillId="6" borderId="0" xfId="904" applyFont="1" applyFill="1"/>
    <xf numFmtId="0" fontId="20" fillId="0" borderId="0" xfId="0" applyFont="1"/>
    <xf numFmtId="0" fontId="22" fillId="0" borderId="4" xfId="0" applyFont="1" applyBorder="1"/>
    <xf numFmtId="0" fontId="0" fillId="0" borderId="0" xfId="0"/>
    <xf numFmtId="0" fontId="14" fillId="0" borderId="41" xfId="1138" applyFont="1" applyBorder="1" applyAlignment="1">
      <alignment vertical="top" wrapText="1"/>
    </xf>
    <xf numFmtId="0" fontId="107" fillId="0" borderId="41" xfId="1138" applyFont="1" applyBorder="1" applyAlignment="1">
      <alignment vertical="center" wrapText="1"/>
    </xf>
    <xf numFmtId="0" fontId="14" fillId="0" borderId="41" xfId="1138" applyFont="1" applyBorder="1" applyAlignment="1">
      <alignment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left" vertical="center" wrapText="1"/>
    </xf>
    <xf numFmtId="165" fontId="109" fillId="0" borderId="41" xfId="0" applyNumberFormat="1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left" vertical="center" wrapText="1"/>
    </xf>
    <xf numFmtId="0" fontId="108" fillId="0" borderId="41" xfId="0" applyFont="1" applyFill="1" applyBorder="1" applyAlignment="1">
      <alignment horizontal="center" vertical="center" wrapText="1"/>
    </xf>
    <xf numFmtId="0" fontId="14" fillId="0" borderId="111" xfId="1138" applyFont="1" applyBorder="1" applyAlignment="1">
      <alignment horizontal="center" vertical="center" wrapText="1"/>
    </xf>
    <xf numFmtId="198" fontId="14" fillId="0" borderId="111" xfId="1142" applyNumberFormat="1" applyFont="1" applyBorder="1" applyAlignment="1">
      <alignment horizontal="center" vertical="center"/>
    </xf>
    <xf numFmtId="198" fontId="107" fillId="0" borderId="111" xfId="1142" applyNumberFormat="1" applyFont="1" applyBorder="1" applyAlignment="1">
      <alignment horizontal="center" vertical="center"/>
    </xf>
    <xf numFmtId="3" fontId="14" fillId="0" borderId="111" xfId="1138" applyNumberFormat="1" applyFont="1" applyBorder="1" applyAlignment="1">
      <alignment horizontal="center" vertical="center" wrapText="1"/>
    </xf>
    <xf numFmtId="199" fontId="107" fillId="0" borderId="111" xfId="1142" applyNumberFormat="1" applyFont="1" applyBorder="1" applyAlignment="1">
      <alignment horizontal="center" vertical="center"/>
    </xf>
    <xf numFmtId="198" fontId="107" fillId="0" borderId="112" xfId="1142" applyNumberFormat="1" applyFont="1" applyBorder="1" applyAlignment="1">
      <alignment horizontal="center" vertical="center"/>
    </xf>
    <xf numFmtId="0" fontId="16" fillId="40" borderId="41" xfId="0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198" fontId="14" fillId="40" borderId="41" xfId="1142" applyNumberFormat="1" applyFont="1" applyFill="1" applyBorder="1" applyAlignment="1">
      <alignment horizontal="center" vertical="center"/>
    </xf>
    <xf numFmtId="165" fontId="108" fillId="0" borderId="41" xfId="0" applyNumberFormat="1" applyFont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3" fontId="16" fillId="0" borderId="41" xfId="0" applyNumberFormat="1" applyFont="1" applyBorder="1" applyAlignment="1">
      <alignment horizontal="center" vertical="center" wrapText="1"/>
    </xf>
    <xf numFmtId="198" fontId="107" fillId="40" borderId="41" xfId="1142" applyNumberFormat="1" applyFont="1" applyFill="1" applyBorder="1" applyAlignment="1">
      <alignment horizontal="center" vertical="center"/>
    </xf>
    <xf numFmtId="165" fontId="109" fillId="0" borderId="41" xfId="0" applyNumberFormat="1" applyFont="1" applyBorder="1" applyAlignment="1">
      <alignment horizontal="center" vertical="center" wrapText="1"/>
    </xf>
    <xf numFmtId="3" fontId="20" fillId="0" borderId="41" xfId="0" applyNumberFormat="1" applyFont="1" applyFill="1" applyBorder="1" applyAlignment="1">
      <alignment horizontal="center" vertical="center" wrapText="1"/>
    </xf>
    <xf numFmtId="165" fontId="107" fillId="40" borderId="41" xfId="1" applyNumberFormat="1" applyFont="1" applyFill="1" applyBorder="1" applyAlignment="1">
      <alignment horizontal="center" vertical="center"/>
    </xf>
    <xf numFmtId="3" fontId="20" fillId="0" borderId="41" xfId="0" applyNumberFormat="1" applyFont="1" applyBorder="1" applyAlignment="1">
      <alignment horizontal="center" vertical="center" wrapText="1"/>
    </xf>
    <xf numFmtId="167" fontId="20" fillId="0" borderId="41" xfId="0" applyNumberFormat="1" applyFont="1" applyFill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40" borderId="74" xfId="0" applyFont="1" applyFill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16" fillId="0" borderId="115" xfId="0" applyFont="1" applyBorder="1" applyAlignment="1">
      <alignment horizontal="center" vertical="top" wrapText="1"/>
    </xf>
    <xf numFmtId="0" fontId="16" fillId="0" borderId="74" xfId="0" applyFont="1" applyBorder="1" applyAlignment="1">
      <alignment horizontal="center" vertical="top" wrapText="1"/>
    </xf>
    <xf numFmtId="0" fontId="16" fillId="0" borderId="111" xfId="0" applyFont="1" applyBorder="1" applyAlignment="1">
      <alignment horizontal="center" vertical="center" wrapText="1"/>
    </xf>
    <xf numFmtId="0" fontId="20" fillId="0" borderId="111" xfId="0" applyFont="1" applyFill="1" applyBorder="1" applyAlignment="1">
      <alignment horizontal="center" vertical="center" wrapText="1"/>
    </xf>
    <xf numFmtId="3" fontId="20" fillId="0" borderId="112" xfId="0" applyNumberFormat="1" applyFont="1" applyBorder="1" applyAlignment="1">
      <alignment horizontal="center" vertical="center" wrapText="1"/>
    </xf>
    <xf numFmtId="0" fontId="108" fillId="0" borderId="41" xfId="0" applyFont="1" applyBorder="1" applyAlignment="1">
      <alignment horizontal="center" vertical="center" wrapText="1"/>
    </xf>
    <xf numFmtId="0" fontId="109" fillId="0" borderId="4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left" vertical="center" wrapText="1"/>
    </xf>
    <xf numFmtId="0" fontId="16" fillId="0" borderId="115" xfId="0" applyFont="1" applyBorder="1" applyAlignment="1">
      <alignment vertical="top" wrapText="1"/>
    </xf>
    <xf numFmtId="0" fontId="16" fillId="0" borderId="74" xfId="0" applyFont="1" applyBorder="1" applyAlignment="1">
      <alignment vertical="top" wrapText="1"/>
    </xf>
    <xf numFmtId="199" fontId="107" fillId="40" borderId="41" xfId="1142" applyNumberFormat="1" applyFont="1" applyFill="1" applyBorder="1" applyAlignment="1">
      <alignment horizontal="center" vertical="center"/>
    </xf>
    <xf numFmtId="3" fontId="20" fillId="0" borderId="73" xfId="0" applyNumberFormat="1" applyFont="1" applyFill="1" applyBorder="1" applyAlignment="1">
      <alignment horizontal="center" vertical="center" wrapText="1"/>
    </xf>
    <xf numFmtId="198" fontId="14" fillId="0" borderId="73" xfId="1142" applyNumberFormat="1" applyFont="1" applyFill="1" applyBorder="1" applyAlignment="1">
      <alignment horizontal="left" vertical="center"/>
    </xf>
    <xf numFmtId="0" fontId="0" fillId="0" borderId="88" xfId="0" applyBorder="1"/>
    <xf numFmtId="198" fontId="14" fillId="0" borderId="116" xfId="1142" applyNumberFormat="1" applyFont="1" applyFill="1" applyBorder="1" applyAlignment="1">
      <alignment horizontal="left" vertical="center"/>
    </xf>
    <xf numFmtId="0" fontId="0" fillId="0" borderId="114" xfId="0" applyBorder="1"/>
    <xf numFmtId="198" fontId="14" fillId="0" borderId="53" xfId="1142" applyNumberFormat="1" applyFont="1" applyFill="1" applyBorder="1" applyAlignment="1">
      <alignment horizontal="left" vertical="center"/>
    </xf>
    <xf numFmtId="0" fontId="0" fillId="0" borderId="113" xfId="0" applyBorder="1"/>
    <xf numFmtId="0" fontId="20" fillId="0" borderId="0" xfId="0" applyFont="1" applyAlignment="1">
      <alignment horizontal="left"/>
    </xf>
    <xf numFmtId="0" fontId="16" fillId="0" borderId="0" xfId="0" applyFont="1"/>
    <xf numFmtId="0" fontId="20" fillId="0" borderId="0" xfId="0" applyFont="1" applyAlignment="1">
      <alignment horizontal="justify"/>
    </xf>
    <xf numFmtId="198" fontId="14" fillId="0" borderId="111" xfId="1142" applyNumberFormat="1" applyFont="1" applyFill="1" applyBorder="1" applyAlignment="1">
      <alignment horizontal="center" vertical="center"/>
    </xf>
    <xf numFmtId="198" fontId="107" fillId="0" borderId="111" xfId="1142" applyNumberFormat="1" applyFont="1" applyFill="1" applyBorder="1" applyAlignment="1">
      <alignment horizontal="center" vertical="center"/>
    </xf>
    <xf numFmtId="0" fontId="16" fillId="0" borderId="111" xfId="0" applyFont="1" applyFill="1" applyBorder="1" applyAlignment="1">
      <alignment horizontal="center" vertical="center" wrapText="1"/>
    </xf>
    <xf numFmtId="198" fontId="107" fillId="0" borderId="112" xfId="1142" applyNumberFormat="1" applyFont="1" applyFill="1" applyBorder="1" applyAlignment="1">
      <alignment horizontal="center" vertical="center"/>
    </xf>
    <xf numFmtId="0" fontId="16" fillId="0" borderId="117" xfId="0" applyFont="1" applyFill="1" applyBorder="1" applyAlignment="1">
      <alignment horizontal="center" vertical="center" wrapText="1"/>
    </xf>
    <xf numFmtId="0" fontId="16" fillId="0" borderId="117" xfId="0" applyFont="1" applyBorder="1" applyAlignment="1">
      <alignment horizontal="center" vertical="center" wrapText="1"/>
    </xf>
    <xf numFmtId="0" fontId="14" fillId="0" borderId="115" xfId="1138" applyFont="1" applyBorder="1" applyAlignment="1">
      <alignment vertical="center" wrapText="1"/>
    </xf>
    <xf numFmtId="0" fontId="14" fillId="0" borderId="74" xfId="1138" applyFont="1" applyBorder="1" applyAlignment="1">
      <alignment vertical="center" wrapText="1"/>
    </xf>
    <xf numFmtId="0" fontId="16" fillId="0" borderId="74" xfId="0" applyFont="1" applyBorder="1" applyAlignment="1">
      <alignment vertical="center" wrapText="1"/>
    </xf>
    <xf numFmtId="0" fontId="20" fillId="0" borderId="74" xfId="0" applyFont="1" applyBorder="1" applyAlignment="1">
      <alignment vertical="center" wrapText="1"/>
    </xf>
    <xf numFmtId="0" fontId="16" fillId="0" borderId="41" xfId="0" applyFont="1" applyBorder="1" applyAlignment="1">
      <alignment vertical="center" wrapText="1"/>
    </xf>
    <xf numFmtId="0" fontId="16" fillId="0" borderId="41" xfId="0" applyFont="1" applyFill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0" fontId="20" fillId="0" borderId="41" xfId="0" applyFont="1" applyFill="1" applyBorder="1" applyAlignment="1">
      <alignment vertical="center" wrapText="1"/>
    </xf>
    <xf numFmtId="0" fontId="22" fillId="6" borderId="27" xfId="0" applyFont="1" applyFill="1" applyBorder="1"/>
    <xf numFmtId="357" fontId="21" fillId="6" borderId="26" xfId="904" applyNumberFormat="1" applyFont="1" applyFill="1" applyBorder="1" applyAlignment="1">
      <alignment horizontal="center"/>
    </xf>
    <xf numFmtId="166" fontId="22" fillId="7" borderId="4" xfId="904" applyNumberFormat="1" applyFont="1" applyFill="1" applyBorder="1" applyAlignment="1">
      <alignment horizontal="center"/>
    </xf>
    <xf numFmtId="357" fontId="16" fillId="6" borderId="0" xfId="904" applyNumberFormat="1" applyFont="1" applyFill="1"/>
    <xf numFmtId="357" fontId="21" fillId="6" borderId="3" xfId="904" applyNumberFormat="1" applyFont="1" applyFill="1" applyBorder="1" applyAlignment="1">
      <alignment horizontal="center"/>
    </xf>
    <xf numFmtId="357" fontId="21" fillId="6" borderId="5" xfId="904" applyNumberFormat="1" applyFont="1" applyFill="1" applyBorder="1" applyAlignment="1">
      <alignment horizontal="center"/>
    </xf>
    <xf numFmtId="357" fontId="21" fillId="7" borderId="4" xfId="904" applyNumberFormat="1" applyFont="1" applyFill="1" applyBorder="1" applyAlignment="1">
      <alignment horizontal="center"/>
    </xf>
    <xf numFmtId="357" fontId="21" fillId="6" borderId="30" xfId="904" applyNumberFormat="1" applyFont="1" applyFill="1" applyBorder="1" applyAlignment="1">
      <alignment horizontal="center"/>
    </xf>
    <xf numFmtId="357" fontId="21" fillId="6" borderId="8" xfId="904" applyNumberFormat="1" applyFont="1" applyFill="1" applyBorder="1" applyAlignment="1">
      <alignment horizontal="center"/>
    </xf>
    <xf numFmtId="357" fontId="22" fillId="6" borderId="10" xfId="904" applyNumberFormat="1" applyFont="1" applyFill="1" applyBorder="1" applyAlignment="1">
      <alignment horizontal="center"/>
    </xf>
    <xf numFmtId="357" fontId="22" fillId="7" borderId="4" xfId="904" applyNumberFormat="1" applyFont="1" applyFill="1" applyBorder="1" applyAlignment="1">
      <alignment horizontal="center"/>
    </xf>
    <xf numFmtId="357" fontId="22" fillId="6" borderId="34" xfId="904" applyNumberFormat="1" applyFont="1" applyFill="1" applyBorder="1" applyAlignment="1">
      <alignment horizontal="center"/>
    </xf>
    <xf numFmtId="357" fontId="22" fillId="6" borderId="13" xfId="904" applyNumberFormat="1" applyFont="1" applyFill="1" applyBorder="1" applyAlignment="1">
      <alignment horizontal="center"/>
    </xf>
    <xf numFmtId="357" fontId="21" fillId="6" borderId="16" xfId="904" applyNumberFormat="1" applyFont="1" applyFill="1" applyBorder="1" applyAlignment="1">
      <alignment horizontal="center"/>
    </xf>
    <xf numFmtId="357" fontId="21" fillId="0" borderId="18" xfId="0" applyNumberFormat="1" applyFont="1" applyFill="1" applyBorder="1" applyAlignment="1">
      <alignment horizontal="center"/>
    </xf>
    <xf numFmtId="357" fontId="22" fillId="66" borderId="10" xfId="904" applyNumberFormat="1" applyFont="1" applyFill="1" applyBorder="1" applyAlignment="1">
      <alignment horizontal="center"/>
    </xf>
    <xf numFmtId="357" fontId="22" fillId="66" borderId="9" xfId="904" applyNumberFormat="1" applyFont="1" applyFill="1" applyBorder="1" applyAlignment="1">
      <alignment horizontal="center"/>
    </xf>
    <xf numFmtId="357" fontId="22" fillId="66" borderId="34" xfId="904" applyNumberFormat="1" applyFont="1" applyFill="1" applyBorder="1" applyAlignment="1">
      <alignment horizontal="center"/>
    </xf>
    <xf numFmtId="357" fontId="22" fillId="6" borderId="5" xfId="904" applyNumberFormat="1" applyFont="1" applyFill="1" applyBorder="1" applyAlignment="1">
      <alignment horizontal="center"/>
    </xf>
    <xf numFmtId="357" fontId="22" fillId="6" borderId="17" xfId="904" applyNumberFormat="1" applyFont="1" applyFill="1" applyBorder="1" applyAlignment="1">
      <alignment horizontal="center"/>
    </xf>
    <xf numFmtId="357" fontId="22" fillId="66" borderId="13" xfId="904" applyNumberFormat="1" applyFont="1" applyFill="1" applyBorder="1" applyAlignment="1">
      <alignment horizontal="center"/>
    </xf>
    <xf numFmtId="357" fontId="22" fillId="66" borderId="11" xfId="904" applyNumberFormat="1" applyFont="1" applyFill="1" applyBorder="1" applyAlignment="1">
      <alignment horizontal="center"/>
    </xf>
    <xf numFmtId="357" fontId="22" fillId="66" borderId="19" xfId="904" applyNumberFormat="1" applyFont="1" applyFill="1" applyBorder="1" applyAlignment="1">
      <alignment horizontal="center"/>
    </xf>
    <xf numFmtId="357" fontId="22" fillId="6" borderId="18" xfId="904" applyNumberFormat="1" applyFont="1" applyFill="1" applyBorder="1" applyAlignment="1">
      <alignment horizontal="center"/>
    </xf>
    <xf numFmtId="357" fontId="22" fillId="66" borderId="26" xfId="904" applyNumberFormat="1" applyFont="1" applyFill="1" applyBorder="1" applyAlignment="1">
      <alignment horizontal="center"/>
    </xf>
    <xf numFmtId="357" fontId="21" fillId="6" borderId="10" xfId="904" applyNumberFormat="1" applyFont="1" applyFill="1" applyBorder="1" applyAlignment="1">
      <alignment horizontal="center"/>
    </xf>
    <xf numFmtId="357" fontId="23" fillId="6" borderId="13" xfId="904" applyNumberFormat="1" applyFont="1" applyFill="1" applyBorder="1" applyAlignment="1">
      <alignment horizontal="center"/>
    </xf>
    <xf numFmtId="357" fontId="22" fillId="66" borderId="17" xfId="904" applyNumberFormat="1" applyFont="1" applyFill="1" applyBorder="1" applyAlignment="1">
      <alignment horizontal="center"/>
    </xf>
    <xf numFmtId="357" fontId="21" fillId="6" borderId="10" xfId="904" applyNumberFormat="1" applyFont="1" applyFill="1" applyBorder="1" applyAlignment="1">
      <alignment horizontal="center" wrapText="1"/>
    </xf>
    <xf numFmtId="357" fontId="21" fillId="6" borderId="13" xfId="904" applyNumberFormat="1" applyFont="1" applyFill="1" applyBorder="1" applyAlignment="1">
      <alignment horizontal="center"/>
    </xf>
    <xf numFmtId="357" fontId="21" fillId="6" borderId="19" xfId="904" applyNumberFormat="1" applyFont="1" applyFill="1" applyBorder="1" applyAlignment="1">
      <alignment horizontal="center"/>
    </xf>
    <xf numFmtId="357" fontId="22" fillId="6" borderId="29" xfId="904" applyNumberFormat="1" applyFont="1" applyFill="1" applyBorder="1" applyAlignment="1">
      <alignment horizontal="center"/>
    </xf>
    <xf numFmtId="357" fontId="21" fillId="6" borderId="22" xfId="904" applyNumberFormat="1" applyFont="1" applyFill="1" applyBorder="1" applyAlignment="1">
      <alignment horizontal="center"/>
    </xf>
    <xf numFmtId="357" fontId="22" fillId="7" borderId="7" xfId="904" applyNumberFormat="1" applyFont="1" applyFill="1" applyBorder="1" applyAlignment="1">
      <alignment horizontal="center"/>
    </xf>
    <xf numFmtId="358" fontId="22" fillId="7" borderId="4" xfId="904" applyNumberFormat="1" applyFont="1" applyFill="1" applyBorder="1" applyAlignment="1">
      <alignment horizontal="center"/>
    </xf>
    <xf numFmtId="358" fontId="22" fillId="6" borderId="19" xfId="1" applyNumberFormat="1" applyFont="1" applyFill="1" applyBorder="1" applyAlignment="1">
      <alignment horizontal="center"/>
    </xf>
    <xf numFmtId="164" fontId="22" fillId="6" borderId="19" xfId="1" applyNumberFormat="1" applyFont="1" applyFill="1" applyBorder="1" applyAlignment="1">
      <alignment horizontal="center"/>
    </xf>
    <xf numFmtId="165" fontId="22" fillId="7" borderId="4" xfId="1" applyNumberFormat="1" applyFont="1" applyFill="1" applyBorder="1" applyAlignment="1">
      <alignment horizontal="center"/>
    </xf>
    <xf numFmtId="164" fontId="21" fillId="6" borderId="3" xfId="904" applyNumberFormat="1" applyFont="1" applyFill="1" applyBorder="1" applyAlignment="1">
      <alignment horizontal="center"/>
    </xf>
    <xf numFmtId="164" fontId="21" fillId="7" borderId="1" xfId="904" applyNumberFormat="1" applyFont="1" applyFill="1" applyBorder="1" applyAlignment="1">
      <alignment horizontal="center"/>
    </xf>
    <xf numFmtId="164" fontId="21" fillId="6" borderId="58" xfId="904" applyNumberFormat="1" applyFont="1" applyFill="1" applyBorder="1" applyAlignment="1">
      <alignment horizontal="center"/>
    </xf>
    <xf numFmtId="164" fontId="21" fillId="0" borderId="16" xfId="904" applyNumberFormat="1" applyFont="1" applyFill="1" applyBorder="1" applyAlignment="1">
      <alignment horizontal="center"/>
    </xf>
    <xf numFmtId="0" fontId="21" fillId="0" borderId="58" xfId="904" applyFont="1" applyBorder="1" applyAlignment="1">
      <alignment horizontal="center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center" wrapText="1"/>
    </xf>
    <xf numFmtId="198" fontId="14" fillId="0" borderId="0" xfId="1142" applyNumberFormat="1" applyFont="1" applyFill="1" applyBorder="1" applyAlignment="1">
      <alignment horizontal="center" vertical="center"/>
    </xf>
    <xf numFmtId="198" fontId="107" fillId="0" borderId="0" xfId="1142" applyNumberFormat="1" applyFont="1" applyFill="1" applyBorder="1" applyAlignment="1">
      <alignment horizontal="center" vertical="center"/>
    </xf>
    <xf numFmtId="165" fontId="107" fillId="0" borderId="0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166" fontId="21" fillId="0" borderId="18" xfId="0" applyNumberFormat="1" applyFont="1" applyFill="1" applyBorder="1" applyAlignment="1">
      <alignment horizontal="center"/>
    </xf>
    <xf numFmtId="357" fontId="22" fillId="66" borderId="14" xfId="904" applyNumberFormat="1" applyFont="1" applyFill="1" applyBorder="1" applyAlignment="1">
      <alignment horizontal="center"/>
    </xf>
    <xf numFmtId="198" fontId="14" fillId="0" borderId="73" xfId="1142" applyNumberFormat="1" applyFont="1" applyFill="1" applyBorder="1" applyAlignment="1">
      <alignment horizontal="left" vertical="center"/>
    </xf>
    <xf numFmtId="0" fontId="0" fillId="0" borderId="88" xfId="0" applyFill="1" applyBorder="1"/>
    <xf numFmtId="0" fontId="0" fillId="0" borderId="114" xfId="0" applyFill="1" applyBorder="1"/>
    <xf numFmtId="0" fontId="0" fillId="0" borderId="0" xfId="0"/>
    <xf numFmtId="0" fontId="291" fillId="0" borderId="73" xfId="1138" applyFont="1" applyBorder="1" applyAlignment="1">
      <alignment horizontal="center" vertical="top" wrapText="1"/>
    </xf>
    <xf numFmtId="0" fontId="24" fillId="0" borderId="73" xfId="0" applyFont="1" applyBorder="1"/>
    <xf numFmtId="0" fontId="291" fillId="0" borderId="41" xfId="1138" applyFont="1" applyBorder="1" applyAlignment="1">
      <alignment horizontal="center" vertical="top" wrapText="1"/>
    </xf>
    <xf numFmtId="0" fontId="291" fillId="0" borderId="41" xfId="1138" applyFont="1" applyBorder="1" applyAlignment="1">
      <alignment horizontal="center" vertical="center" wrapText="1"/>
    </xf>
    <xf numFmtId="198" fontId="8" fillId="0" borderId="73" xfId="1142" applyNumberFormat="1" applyFont="1" applyFill="1" applyBorder="1" applyAlignment="1">
      <alignment horizontal="left" vertical="center"/>
    </xf>
    <xf numFmtId="198" fontId="8" fillId="0" borderId="73" xfId="1142" applyNumberFormat="1" applyFont="1" applyFill="1" applyBorder="1" applyAlignment="1">
      <alignment horizontal="left" vertical="center"/>
    </xf>
    <xf numFmtId="0" fontId="16" fillId="97" borderId="60" xfId="0" applyFont="1" applyFill="1" applyBorder="1"/>
    <xf numFmtId="0" fontId="0" fillId="0" borderId="0" xfId="0"/>
    <xf numFmtId="0" fontId="20" fillId="0" borderId="0" xfId="0" applyFont="1"/>
    <xf numFmtId="199" fontId="14" fillId="0" borderId="111" xfId="1142" applyNumberFormat="1" applyFont="1" applyFill="1" applyBorder="1" applyAlignment="1">
      <alignment horizontal="center" vertical="center"/>
    </xf>
    <xf numFmtId="199" fontId="14" fillId="0" borderId="111" xfId="1142" applyNumberFormat="1" applyFont="1" applyBorder="1" applyAlignment="1">
      <alignment horizontal="center" vertical="center"/>
    </xf>
    <xf numFmtId="198" fontId="14" fillId="0" borderId="74" xfId="1142" applyNumberFormat="1" applyFont="1" applyFill="1" applyBorder="1" applyAlignment="1">
      <alignment horizontal="left" vertical="center"/>
    </xf>
    <xf numFmtId="198" fontId="14" fillId="0" borderId="41" xfId="1142" applyNumberFormat="1" applyFont="1" applyFill="1" applyBorder="1" applyAlignment="1">
      <alignment vertical="center" wrapText="1"/>
    </xf>
    <xf numFmtId="198" fontId="14" fillId="0" borderId="41" xfId="1142" applyNumberFormat="1" applyFont="1" applyFill="1" applyBorder="1" applyAlignment="1">
      <alignment horizontal="left" vertical="center"/>
    </xf>
    <xf numFmtId="198" fontId="8" fillId="0" borderId="41" xfId="1142" applyNumberFormat="1" applyFont="1" applyFill="1" applyBorder="1" applyAlignment="1">
      <alignment vertical="center" wrapText="1"/>
    </xf>
    <xf numFmtId="198" fontId="8" fillId="0" borderId="41" xfId="1142" applyNumberFormat="1" applyFont="1" applyFill="1" applyBorder="1" applyAlignment="1">
      <alignment horizontal="left" vertical="center"/>
    </xf>
    <xf numFmtId="198" fontId="14" fillId="0" borderId="41" xfId="1142" applyNumberFormat="1" applyFont="1" applyFill="1" applyBorder="1" applyAlignment="1">
      <alignment vertical="center"/>
    </xf>
    <xf numFmtId="198" fontId="8" fillId="0" borderId="41" xfId="1142" applyNumberFormat="1" applyFont="1" applyFill="1" applyBorder="1" applyAlignment="1">
      <alignment vertical="center"/>
    </xf>
    <xf numFmtId="198" fontId="2" fillId="0" borderId="41" xfId="1142" applyNumberFormat="1" applyFont="1" applyFill="1" applyBorder="1" applyAlignment="1">
      <alignment vertical="center" wrapText="1"/>
    </xf>
    <xf numFmtId="0" fontId="254" fillId="0" borderId="0" xfId="0" applyFont="1"/>
    <xf numFmtId="165" fontId="107" fillId="0" borderId="111" xfId="1142" applyNumberFormat="1" applyFont="1" applyFill="1" applyBorder="1" applyAlignment="1">
      <alignment horizontal="center" vertical="center"/>
    </xf>
    <xf numFmtId="165" fontId="107" fillId="0" borderId="111" xfId="1138" applyNumberFormat="1" applyFont="1" applyBorder="1" applyAlignment="1">
      <alignment horizontal="center" vertical="center" wrapText="1"/>
    </xf>
    <xf numFmtId="0" fontId="16" fillId="8" borderId="41" xfId="0" applyFont="1" applyFill="1" applyBorder="1" applyAlignment="1">
      <alignment horizontal="center" vertical="center" wrapText="1"/>
    </xf>
    <xf numFmtId="198" fontId="14" fillId="8" borderId="41" xfId="1142" applyNumberFormat="1" applyFont="1" applyFill="1" applyBorder="1" applyAlignment="1">
      <alignment horizontal="center" vertical="center"/>
    </xf>
    <xf numFmtId="198" fontId="107" fillId="8" borderId="41" xfId="1142" applyNumberFormat="1" applyFont="1" applyFill="1" applyBorder="1" applyAlignment="1">
      <alignment horizontal="center" vertical="center"/>
    </xf>
    <xf numFmtId="165" fontId="107" fillId="8" borderId="41" xfId="1" applyNumberFormat="1" applyFont="1" applyFill="1" applyBorder="1" applyAlignment="1">
      <alignment horizontal="center" vertical="center"/>
    </xf>
    <xf numFmtId="198" fontId="107" fillId="8" borderId="74" xfId="1142" applyNumberFormat="1" applyFont="1" applyFill="1" applyBorder="1" applyAlignment="1">
      <alignment horizontal="center" vertical="center"/>
    </xf>
    <xf numFmtId="198" fontId="107" fillId="0" borderId="121" xfId="1142" applyNumberFormat="1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 wrapText="1"/>
    </xf>
    <xf numFmtId="0" fontId="1" fillId="0" borderId="73" xfId="1138" applyFont="1" applyBorder="1" applyAlignment="1">
      <alignment horizontal="center" vertical="top" wrapText="1"/>
    </xf>
    <xf numFmtId="0" fontId="16" fillId="0" borderId="73" xfId="0" applyFont="1" applyBorder="1"/>
    <xf numFmtId="0" fontId="1" fillId="0" borderId="73" xfId="1138" applyFont="1" applyBorder="1" applyAlignment="1">
      <alignment horizontal="center" vertical="center" wrapText="1"/>
    </xf>
    <xf numFmtId="165" fontId="108" fillId="0" borderId="41" xfId="0" applyNumberFormat="1" applyFont="1" applyFill="1" applyBorder="1" applyAlignment="1">
      <alignment horizontal="center" vertical="center" wrapText="1"/>
    </xf>
    <xf numFmtId="0" fontId="109" fillId="0" borderId="41" xfId="0" applyFont="1" applyFill="1" applyBorder="1" applyAlignment="1">
      <alignment horizontal="center" vertical="center" wrapText="1"/>
    </xf>
    <xf numFmtId="198" fontId="14" fillId="0" borderId="73" xfId="1142" applyNumberFormat="1" applyFont="1" applyFill="1" applyBorder="1" applyAlignment="1">
      <alignment horizontal="center" vertical="center"/>
    </xf>
    <xf numFmtId="198" fontId="14" fillId="0" borderId="88" xfId="1142" applyNumberFormat="1" applyFont="1" applyFill="1" applyBorder="1" applyAlignment="1">
      <alignment horizontal="center" vertical="center"/>
    </xf>
    <xf numFmtId="167" fontId="20" fillId="0" borderId="111" xfId="0" applyNumberFormat="1" applyFont="1" applyFill="1" applyBorder="1" applyAlignment="1">
      <alignment horizontal="center" vertical="center" wrapText="1"/>
    </xf>
    <xf numFmtId="0" fontId="16" fillId="0" borderId="122" xfId="0" applyFont="1" applyFill="1" applyBorder="1" applyAlignment="1">
      <alignment horizontal="center" vertical="top" wrapText="1"/>
    </xf>
    <xf numFmtId="0" fontId="16" fillId="0" borderId="117" xfId="0" applyFont="1" applyFill="1" applyBorder="1" applyAlignment="1">
      <alignment horizontal="center" vertical="top" wrapText="1"/>
    </xf>
    <xf numFmtId="165" fontId="24" fillId="0" borderId="73" xfId="1" applyNumberFormat="1" applyFont="1" applyBorder="1" applyAlignment="1">
      <alignment horizontal="center" vertical="center" wrapText="1"/>
    </xf>
    <xf numFmtId="165" fontId="47" fillId="0" borderId="73" xfId="1" applyNumberFormat="1" applyFont="1" applyBorder="1" applyAlignment="1">
      <alignment horizontal="center" vertical="center" wrapText="1"/>
    </xf>
    <xf numFmtId="165" fontId="108" fillId="0" borderId="73" xfId="0" applyNumberFormat="1" applyFont="1" applyFill="1" applyBorder="1" applyAlignment="1">
      <alignment horizontal="center" vertical="center" wrapText="1"/>
    </xf>
    <xf numFmtId="165" fontId="109" fillId="0" borderId="73" xfId="0" applyNumberFormat="1" applyFont="1" applyFill="1" applyBorder="1" applyAlignment="1">
      <alignment horizontal="center" vertical="center" wrapText="1"/>
    </xf>
    <xf numFmtId="0" fontId="108" fillId="0" borderId="73" xfId="0" applyFont="1" applyFill="1" applyBorder="1" applyAlignment="1">
      <alignment horizontal="center" vertical="center" wrapText="1"/>
    </xf>
    <xf numFmtId="165" fontId="47" fillId="0" borderId="41" xfId="1" applyNumberFormat="1" applyFont="1" applyBorder="1" applyAlignment="1">
      <alignment horizontal="center" vertical="center" wrapText="1"/>
    </xf>
    <xf numFmtId="165" fontId="362" fillId="0" borderId="73" xfId="1138" applyNumberFormat="1" applyFont="1" applyBorder="1" applyAlignment="1">
      <alignment horizontal="center" vertical="center" wrapText="1"/>
    </xf>
    <xf numFmtId="165" fontId="291" fillId="0" borderId="41" xfId="1138" applyNumberFormat="1" applyFont="1" applyBorder="1" applyAlignment="1">
      <alignment horizontal="center" vertical="center" wrapText="1"/>
    </xf>
    <xf numFmtId="165" fontId="362" fillId="0" borderId="41" xfId="1138" applyNumberFormat="1" applyFont="1" applyBorder="1" applyAlignment="1">
      <alignment horizontal="center" vertical="center" wrapText="1"/>
    </xf>
    <xf numFmtId="198" fontId="14" fillId="0" borderId="73" xfId="1142" applyNumberFormat="1" applyFont="1" applyFill="1" applyBorder="1" applyAlignment="1">
      <alignment vertical="center"/>
    </xf>
    <xf numFmtId="198" fontId="14" fillId="0" borderId="88" xfId="1142" applyNumberFormat="1" applyFont="1" applyFill="1" applyBorder="1" applyAlignment="1">
      <alignment vertical="center"/>
    </xf>
    <xf numFmtId="198" fontId="14" fillId="0" borderId="73" xfId="1142" applyNumberFormat="1" applyFont="1" applyFill="1" applyBorder="1" applyAlignment="1">
      <alignment horizontal="left" vertical="center" wrapText="1"/>
    </xf>
    <xf numFmtId="198" fontId="14" fillId="0" borderId="88" xfId="1142" applyNumberFormat="1" applyFont="1" applyFill="1" applyBorder="1" applyAlignment="1">
      <alignment horizontal="left" vertical="center" wrapText="1"/>
    </xf>
    <xf numFmtId="198" fontId="2" fillId="0" borderId="73" xfId="1142" applyNumberFormat="1" applyFont="1" applyFill="1" applyBorder="1" applyAlignment="1">
      <alignment horizontal="left" vertical="center" wrapText="1"/>
    </xf>
    <xf numFmtId="0" fontId="21" fillId="0" borderId="58" xfId="904" applyFont="1" applyFill="1" applyBorder="1" applyAlignment="1">
      <alignment horizontal="center"/>
    </xf>
    <xf numFmtId="164" fontId="21" fillId="0" borderId="3" xfId="904" applyNumberFormat="1" applyFont="1" applyFill="1" applyBorder="1" applyAlignment="1">
      <alignment horizontal="center"/>
    </xf>
    <xf numFmtId="357" fontId="21" fillId="0" borderId="5" xfId="904" applyNumberFormat="1" applyFont="1" applyFill="1" applyBorder="1" applyAlignment="1">
      <alignment horizontal="center"/>
    </xf>
    <xf numFmtId="0" fontId="1" fillId="0" borderId="110" xfId="1138" applyFont="1" applyBorder="1" applyAlignment="1">
      <alignment horizontal="center" vertical="top" wrapText="1"/>
    </xf>
    <xf numFmtId="198" fontId="14" fillId="0" borderId="88" xfId="1142" applyNumberFormat="1" applyFont="1" applyFill="1" applyBorder="1" applyAlignment="1">
      <alignment horizontal="center" vertical="center"/>
    </xf>
    <xf numFmtId="0" fontId="16" fillId="0" borderId="88" xfId="0" applyFont="1" applyBorder="1" applyAlignment="1">
      <alignment horizontal="center" vertical="center" wrapText="1"/>
    </xf>
    <xf numFmtId="198" fontId="14" fillId="0" borderId="28" xfId="1142" applyNumberFormat="1" applyFont="1" applyFill="1" applyBorder="1" applyAlignment="1">
      <alignment horizontal="center" vertical="center"/>
    </xf>
    <xf numFmtId="211" fontId="20" fillId="0" borderId="41" xfId="0" applyNumberFormat="1" applyFont="1" applyBorder="1" applyAlignment="1">
      <alignment horizontal="center" vertical="center" wrapText="1"/>
    </xf>
    <xf numFmtId="365" fontId="14" fillId="8" borderId="41" xfId="1142" applyNumberFormat="1" applyFont="1" applyFill="1" applyBorder="1" applyAlignment="1">
      <alignment horizontal="center" vertical="center"/>
    </xf>
    <xf numFmtId="198" fontId="1" fillId="0" borderId="0" xfId="1142" applyNumberFormat="1" applyFont="1" applyFill="1" applyBorder="1" applyAlignment="1">
      <alignment horizontal="left" vertical="center" wrapText="1"/>
    </xf>
    <xf numFmtId="198" fontId="13" fillId="0" borderId="0" xfId="1142" applyNumberFormat="1" applyFont="1" applyFill="1" applyBorder="1" applyAlignment="1">
      <alignment horizontal="left" vertical="center" wrapText="1"/>
    </xf>
    <xf numFmtId="198" fontId="14" fillId="0" borderId="73" xfId="1142" applyNumberFormat="1" applyFont="1" applyFill="1" applyBorder="1" applyAlignment="1">
      <alignment horizontal="left" vertical="center" wrapText="1"/>
    </xf>
    <xf numFmtId="198" fontId="14" fillId="0" borderId="88" xfId="1142" applyNumberFormat="1" applyFont="1" applyFill="1" applyBorder="1" applyAlignment="1">
      <alignment horizontal="left" vertical="center" wrapText="1"/>
    </xf>
    <xf numFmtId="0" fontId="24" fillId="0" borderId="41" xfId="0" applyFont="1" applyBorder="1" applyAlignment="1">
      <alignment horizontal="center" vertical="top" wrapText="1"/>
    </xf>
    <xf numFmtId="0" fontId="16" fillId="40" borderId="41" xfId="0" applyFont="1" applyFill="1" applyBorder="1" applyAlignment="1">
      <alignment horizontal="center" vertical="top" wrapText="1"/>
    </xf>
    <xf numFmtId="0" fontId="16" fillId="8" borderId="41" xfId="0" applyFont="1" applyFill="1" applyBorder="1" applyAlignment="1">
      <alignment horizontal="center" vertical="top" wrapText="1"/>
    </xf>
    <xf numFmtId="0" fontId="16" fillId="0" borderId="110" xfId="0" applyFont="1" applyFill="1" applyBorder="1" applyAlignment="1">
      <alignment horizontal="center" vertical="top" wrapText="1"/>
    </xf>
    <xf numFmtId="0" fontId="16" fillId="0" borderId="111" xfId="0" applyFont="1" applyFill="1" applyBorder="1" applyAlignment="1">
      <alignment horizontal="center" vertical="top" wrapText="1"/>
    </xf>
    <xf numFmtId="198" fontId="14" fillId="0" borderId="73" xfId="1142" applyNumberFormat="1" applyFont="1" applyFill="1" applyBorder="1" applyAlignment="1">
      <alignment vertical="center"/>
    </xf>
    <xf numFmtId="198" fontId="14" fillId="0" borderId="88" xfId="1142" applyNumberFormat="1" applyFont="1" applyFill="1" applyBorder="1" applyAlignment="1">
      <alignment vertical="center"/>
    </xf>
    <xf numFmtId="198" fontId="14" fillId="0" borderId="73" xfId="1142" applyNumberFormat="1" applyFont="1" applyFill="1" applyBorder="1" applyAlignment="1">
      <alignment horizontal="center" vertical="center"/>
    </xf>
    <xf numFmtId="198" fontId="14" fillId="0" borderId="88" xfId="1142" applyNumberFormat="1" applyFont="1" applyFill="1" applyBorder="1" applyAlignment="1">
      <alignment horizontal="center" vertical="center"/>
    </xf>
    <xf numFmtId="198" fontId="14" fillId="0" borderId="73" xfId="1142" applyNumberFormat="1" applyFont="1" applyFill="1" applyBorder="1" applyAlignment="1">
      <alignment horizontal="left" vertical="center"/>
    </xf>
    <xf numFmtId="198" fontId="14" fillId="0" borderId="88" xfId="1142" applyNumberFormat="1" applyFont="1" applyFill="1" applyBorder="1" applyAlignment="1">
      <alignment horizontal="left" vertical="center"/>
    </xf>
    <xf numFmtId="198" fontId="8" fillId="0" borderId="73" xfId="1142" applyNumberFormat="1" applyFont="1" applyFill="1" applyBorder="1" applyAlignment="1">
      <alignment horizontal="left" vertical="center"/>
    </xf>
    <xf numFmtId="198" fontId="8" fillId="0" borderId="73" xfId="1142" applyNumberFormat="1" applyFont="1" applyFill="1" applyBorder="1" applyAlignment="1">
      <alignment horizontal="left" vertical="center" wrapText="1"/>
    </xf>
    <xf numFmtId="0" fontId="0" fillId="0" borderId="73" xfId="0" applyFill="1" applyBorder="1" applyAlignment="1">
      <alignment horizontal="left" vertical="top" wrapText="1"/>
    </xf>
    <xf numFmtId="0" fontId="0" fillId="0" borderId="88" xfId="0" applyFill="1" applyBorder="1" applyAlignment="1">
      <alignment horizontal="left" vertical="top" wrapText="1"/>
    </xf>
    <xf numFmtId="198" fontId="2" fillId="0" borderId="73" xfId="1142" applyNumberFormat="1" applyFont="1" applyFill="1" applyBorder="1" applyAlignment="1">
      <alignment horizontal="left" vertical="center" wrapText="1"/>
    </xf>
    <xf numFmtId="198" fontId="8" fillId="0" borderId="28" xfId="1142" applyNumberFormat="1" applyFont="1" applyFill="1" applyBorder="1" applyAlignment="1">
      <alignment horizontal="left" vertical="center" wrapText="1"/>
    </xf>
    <xf numFmtId="198" fontId="8" fillId="0" borderId="73" xfId="1142" applyNumberFormat="1" applyFont="1" applyFill="1" applyBorder="1" applyAlignment="1">
      <alignment vertical="center" wrapText="1"/>
    </xf>
    <xf numFmtId="198" fontId="14" fillId="0" borderId="88" xfId="1142" applyNumberFormat="1" applyFont="1" applyFill="1" applyBorder="1" applyAlignment="1">
      <alignment vertical="center" wrapText="1"/>
    </xf>
    <xf numFmtId="166" fontId="18" fillId="0" borderId="25" xfId="904" applyNumberFormat="1" applyFont="1" applyFill="1" applyBorder="1" applyAlignment="1">
      <alignment horizontal="center" vertical="center"/>
    </xf>
  </cellXfs>
  <cellStyles count="8240">
    <cellStyle name=" _x0007_LÓ_x0018_ÄþÍN^NuNVþˆHÁ_x0001__x0018_(n" xfId="3"/>
    <cellStyle name=" _x0007_LÓ_x0018_ÄþÍN^NuNVþˆHÁ_x0001__x0018_(n 10" xfId="4"/>
    <cellStyle name=" _x0007_LÓ_x0018_ÄþÍN^NuNVþˆHÁ_x0001__x0018_(n 11" xfId="5"/>
    <cellStyle name=" _x0007_LÓ_x0018_ÄþÍN^NuNVþˆHÁ_x0001__x0018_(n 12" xfId="6"/>
    <cellStyle name=" _x0007_LÓ_x0018_ÄþÍN^NuNVþˆHÁ_x0001__x0018_(n 13" xfId="7"/>
    <cellStyle name=" _x0007_LÓ_x0018_ÄþÍN^NuNVþˆHÁ_x0001__x0018_(n 14" xfId="8"/>
    <cellStyle name=" _x0007_LÓ_x0018_ÄþÍN^NuNVþˆHÁ_x0001__x0018_(n 15" xfId="9"/>
    <cellStyle name=" _x0007_LÓ_x0018_ÄþÍN^NuNVþˆHÁ_x0001__x0018_(n 16" xfId="10"/>
    <cellStyle name=" _x0007_LÓ_x0018_ÄþÍN^NuNVþˆHÁ_x0001__x0018_(n 17" xfId="11"/>
    <cellStyle name=" _x0007_LÓ_x0018_ÄþÍN^NuNVþˆHÁ_x0001__x0018_(n 18" xfId="12"/>
    <cellStyle name=" _x0007_LÓ_x0018_ÄþÍN^NuNVþˆHÁ_x0001__x0018_(n 19" xfId="13"/>
    <cellStyle name=" _x0007_LÓ_x0018_ÄþÍN^NuNVþˆHÁ_x0001__x0018_(n 2" xfId="14"/>
    <cellStyle name=" _x0007_LÓ_x0018_ÄþÍN^NuNVþˆHÁ_x0001__x0018_(n 20" xfId="1259"/>
    <cellStyle name=" _x0007_LÓ_x0018_ÄþÍN^NuNVþˆHÁ_x0001__x0018_(n 20 2" xfId="3939"/>
    <cellStyle name=" _x0007_LÓ_x0018_ÄþÍN^NuNVþˆHÁ_x0001__x0018_(n 21" xfId="4422"/>
    <cellStyle name=" _x0007_LÓ_x0018_ÄþÍN^NuNVþˆHÁ_x0001__x0018_(n 22" xfId="6896"/>
    <cellStyle name=" _x0007_LÓ_x0018_ÄþÍN^NuNVþˆHÁ_x0001__x0018_(n 3" xfId="15"/>
    <cellStyle name=" _x0007_LÓ_x0018_ÄþÍN^NuNVþˆHÁ_x0001__x0018_(n 4" xfId="16"/>
    <cellStyle name=" _x0007_LÓ_x0018_ÄþÍN^NuNVþˆHÁ_x0001__x0018_(n 5" xfId="17"/>
    <cellStyle name=" _x0007_LÓ_x0018_ÄþÍN^NuNVþˆHÁ_x0001__x0018_(n 6" xfId="18"/>
    <cellStyle name=" _x0007_LÓ_x0018_ÄþÍN^NuNVþˆHÁ_x0001__x0018_(n 7" xfId="19"/>
    <cellStyle name=" _x0007_LÓ_x0018_ÄþÍN^NuNVþˆHÁ_x0001__x0018_(n 8" xfId="20"/>
    <cellStyle name=" _x0007_LÓ_x0018_ÄþÍN^NuNVþˆHÁ_x0001__x0018_(n 9" xfId="21"/>
    <cellStyle name=" _x0007_LÓ_x0018_ÄþÍN^NuNVþˆHÁ_x0001__x0018_(n_Annex 2 - Memo items" xfId="4883"/>
    <cellStyle name="_x000a_386grabber=M" xfId="1260"/>
    <cellStyle name="_x000d__x000a_JournalTemplate=C:\COMFO\CTALK\JOURSTD.TPL_x000d__x000a_LbStateAddress=3 3 0 251 1 89 2 311_x000d__x000a_LbStateJou" xfId="22"/>
    <cellStyle name="%" xfId="23"/>
    <cellStyle name="% 10" xfId="24"/>
    <cellStyle name="% 11" xfId="25"/>
    <cellStyle name="% 12" xfId="26"/>
    <cellStyle name="% 13" xfId="27"/>
    <cellStyle name="% 14" xfId="28"/>
    <cellStyle name="% 15" xfId="29"/>
    <cellStyle name="% 16" xfId="1164"/>
    <cellStyle name="% 16 2" xfId="3940"/>
    <cellStyle name="% 17" xfId="4170"/>
    <cellStyle name="% 18" xfId="4901"/>
    <cellStyle name="% 19" xfId="6944"/>
    <cellStyle name="% 2" xfId="30"/>
    <cellStyle name="% 2 2" xfId="4171"/>
    <cellStyle name="% 3" xfId="31"/>
    <cellStyle name="% 4" xfId="32"/>
    <cellStyle name="% 5" xfId="33"/>
    <cellStyle name="% 6" xfId="34"/>
    <cellStyle name="% 7" xfId="35"/>
    <cellStyle name="% 8" xfId="36"/>
    <cellStyle name="% 9" xfId="37"/>
    <cellStyle name="%_Annex 2 - Memo items" xfId="4884"/>
    <cellStyle name="%_Annex 2 - Memo items_1" xfId="4889"/>
    <cellStyle name="%_Annex 4 - FY2013" xfId="4878"/>
    <cellStyle name="%_Annex 5 - FY2014" xfId="4880"/>
    <cellStyle name="%_Annex 6 - FY2015" xfId="4881"/>
    <cellStyle name="%_Book3" xfId="38"/>
    <cellStyle name="%_Brand New TI" xfId="3845"/>
    <cellStyle name="%_BT" xfId="3846"/>
    <cellStyle name="%_DT" xfId="3847"/>
    <cellStyle name="%_ELISA" xfId="3848"/>
    <cellStyle name="%_TEL2B" xfId="3849"/>
    <cellStyle name="%_TI" xfId="3850"/>
    <cellStyle name="%_Total Oz Mins - SI Q1" xfId="39"/>
    <cellStyle name="%_Total Oz Mins - SI Q1 10" xfId="40"/>
    <cellStyle name="%_Total Oz Mins - SI Q1 11" xfId="41"/>
    <cellStyle name="%_Total Oz Mins - SI Q1 12" xfId="42"/>
    <cellStyle name="%_Total Oz Mins - SI Q1 13" xfId="43"/>
    <cellStyle name="%_Total Oz Mins - SI Q1 14" xfId="44"/>
    <cellStyle name="%_Total Oz Mins - SI Q1 15" xfId="45"/>
    <cellStyle name="%_Total Oz Mins - SI Q1 16" xfId="46"/>
    <cellStyle name="%_Total Oz Mins - SI Q1 17" xfId="47"/>
    <cellStyle name="%_Total Oz Mins - SI Q1 18" xfId="48"/>
    <cellStyle name="%_Total Oz Mins - SI Q1 2" xfId="49"/>
    <cellStyle name="%_Total Oz Mins - SI Q1 3" xfId="50"/>
    <cellStyle name="%_Total Oz Mins - SI Q1 4" xfId="51"/>
    <cellStyle name="%_Total Oz Mins - SI Q1 5" xfId="52"/>
    <cellStyle name="%_Total Oz Mins - SI Q1 6" xfId="53"/>
    <cellStyle name="%_Total Oz Mins - SI Q1 7" xfId="54"/>
    <cellStyle name="%_Total Oz Mins - SI Q1 8" xfId="55"/>
    <cellStyle name="%_Total Oz Mins - SI Q1 9" xfId="56"/>
    <cellStyle name="(4) STM-1 (LECT)_x000d__x000a_PL-4579-M-039-99_x000d__x000a_FALTA APE" xfId="1165"/>
    <cellStyle name="(4) STM-1 (LECT)_x000d__x000a_PL-4579-M-039-99_x000d__x000a_FALTA APE 2" xfId="4902"/>
    <cellStyle name="(Lefting)" xfId="1261"/>
    <cellStyle name="******************************************" xfId="1144"/>
    <cellStyle name="****************************************** 2" xfId="1262"/>
    <cellStyle name="****************************************** 2 2" xfId="4173"/>
    <cellStyle name="****************************************** 3" xfId="4174"/>
    <cellStyle name="****************************************** 4" xfId="4175"/>
    <cellStyle name="****************************************** 5" xfId="4172"/>
    <cellStyle name="****************************************** 6" xfId="5625"/>
    <cellStyle name="****************************************** 7" xfId="6945"/>
    <cellStyle name="??_1951_0006" xfId="1263"/>
    <cellStyle name="?Q\?1@" xfId="1264"/>
    <cellStyle name="?Q\?1@ 2" xfId="3710"/>
    <cellStyle name="_%(SignOnly)" xfId="1265"/>
    <cellStyle name="_%(SignOnly) 2" xfId="5624"/>
    <cellStyle name="_%(SignOnly) 3" xfId="6946"/>
    <cellStyle name="_%(SignSpaceOnly)" xfId="1266"/>
    <cellStyle name="_%(SignSpaceOnly) 2" xfId="5623"/>
    <cellStyle name="_%(SignSpaceOnly) 3" xfId="6947"/>
    <cellStyle name="_04 12 10 0506 Budget Plan Pack - Director Sign off Version1" xfId="57"/>
    <cellStyle name="_04 12 10 0506 Budget Plan Pack - Director Sign off Version1 2" xfId="58"/>
    <cellStyle name="_04 12 10 0506 Budget Plan Pack - Director Sign off Version1 3" xfId="59"/>
    <cellStyle name="_04 12 10 0506 Budget Plan Pack - Director Sign off Version1 4" xfId="60"/>
    <cellStyle name="_04 12 15 - 0506 Budget Plan Pack - Director Sign off Version 5.01" xfId="61"/>
    <cellStyle name="_04 12 15 - 0506 Budget Plan Pack - Director Sign off Version 5.01 2" xfId="62"/>
    <cellStyle name="_04 12 15 - 0506 Budget Plan Pack - Director Sign off Version 5.01 3" xfId="63"/>
    <cellStyle name="_04 12 15 - 0506 Budget Plan Pack - Director Sign off Version 5.01 4" xfId="64"/>
    <cellStyle name="_040427 Omzet per BU_RJM" xfId="3941"/>
    <cellStyle name="_05 02 08 - 0506 Budget Plan v14.3" xfId="65"/>
    <cellStyle name="_05 02 08 - 0506 Budget Plan v14.3 2" xfId="66"/>
    <cellStyle name="_05 02 08 - 0506 Budget Plan v14.3 3" xfId="67"/>
    <cellStyle name="_05 02 08 - 0506 Budget Plan v14.3 4" xfId="68"/>
    <cellStyle name="_07 06 05 LLU Model GVF1 alternative Scenario 3 v2" xfId="3942"/>
    <cellStyle name="_115065" xfId="69"/>
    <cellStyle name="_2004-5 Q3 Campaign Weekly Report.xls Chart 1" xfId="70"/>
    <cellStyle name="_2004-5 Q3 Campaign Weekly Report.xls Chart 1 10" xfId="71"/>
    <cellStyle name="_2004-5 Q3 Campaign Weekly Report.xls Chart 1 11" xfId="72"/>
    <cellStyle name="_2004-5 Q3 Campaign Weekly Report.xls Chart 1 12" xfId="73"/>
    <cellStyle name="_2004-5 Q3 Campaign Weekly Report.xls Chart 1 13" xfId="74"/>
    <cellStyle name="_2004-5 Q3 Campaign Weekly Report.xls Chart 1 14" xfId="75"/>
    <cellStyle name="_2004-5 Q3 Campaign Weekly Report.xls Chart 1 15" xfId="76"/>
    <cellStyle name="_2004-5 Q3 Campaign Weekly Report.xls Chart 1 16" xfId="77"/>
    <cellStyle name="_2004-5 Q3 Campaign Weekly Report.xls Chart 1 17" xfId="78"/>
    <cellStyle name="_2004-5 Q3 Campaign Weekly Report.xls Chart 1 18" xfId="79"/>
    <cellStyle name="_2004-5 Q3 Campaign Weekly Report.xls Chart 1 2" xfId="80"/>
    <cellStyle name="_2004-5 Q3 Campaign Weekly Report.xls Chart 1 3" xfId="81"/>
    <cellStyle name="_2004-5 Q3 Campaign Weekly Report.xls Chart 1 4" xfId="82"/>
    <cellStyle name="_2004-5 Q3 Campaign Weekly Report.xls Chart 1 5" xfId="83"/>
    <cellStyle name="_2004-5 Q3 Campaign Weekly Report.xls Chart 1 6" xfId="84"/>
    <cellStyle name="_2004-5 Q3 Campaign Weekly Report.xls Chart 1 7" xfId="85"/>
    <cellStyle name="_2004-5 Q3 Campaign Weekly Report.xls Chart 1 8" xfId="86"/>
    <cellStyle name="_2004-5 Q3 Campaign Weekly Report.xls Chart 1 9" xfId="87"/>
    <cellStyle name="_2004-5 Q3 Campaign Weekly Report.xls Chart 2" xfId="88"/>
    <cellStyle name="_2004-5 Q3 Campaign Weekly Report.xls Chart 2 10" xfId="89"/>
    <cellStyle name="_2004-5 Q3 Campaign Weekly Report.xls Chart 2 11" xfId="90"/>
    <cellStyle name="_2004-5 Q3 Campaign Weekly Report.xls Chart 2 12" xfId="91"/>
    <cellStyle name="_2004-5 Q3 Campaign Weekly Report.xls Chart 2 13" xfId="92"/>
    <cellStyle name="_2004-5 Q3 Campaign Weekly Report.xls Chart 2 14" xfId="93"/>
    <cellStyle name="_2004-5 Q3 Campaign Weekly Report.xls Chart 2 15" xfId="94"/>
    <cellStyle name="_2004-5 Q3 Campaign Weekly Report.xls Chart 2 16" xfId="95"/>
    <cellStyle name="_2004-5 Q3 Campaign Weekly Report.xls Chart 2 17" xfId="96"/>
    <cellStyle name="_2004-5 Q3 Campaign Weekly Report.xls Chart 2 18" xfId="97"/>
    <cellStyle name="_2004-5 Q3 Campaign Weekly Report.xls Chart 2 2" xfId="98"/>
    <cellStyle name="_2004-5 Q3 Campaign Weekly Report.xls Chart 2 3" xfId="99"/>
    <cellStyle name="_2004-5 Q3 Campaign Weekly Report.xls Chart 2 4" xfId="100"/>
    <cellStyle name="_2004-5 Q3 Campaign Weekly Report.xls Chart 2 5" xfId="101"/>
    <cellStyle name="_2004-5 Q3 Campaign Weekly Report.xls Chart 2 6" xfId="102"/>
    <cellStyle name="_2004-5 Q3 Campaign Weekly Report.xls Chart 2 7" xfId="103"/>
    <cellStyle name="_2004-5 Q3 Campaign Weekly Report.xls Chart 2 8" xfId="104"/>
    <cellStyle name="_2004-5 Q3 Campaign Weekly Report.xls Chart 2 9" xfId="105"/>
    <cellStyle name="_2004-5 Q3 Campaign Weekly Report.xls Chart 3" xfId="106"/>
    <cellStyle name="_2004-5 Q3 Campaign Weekly Report.xls Chart 3 10" xfId="107"/>
    <cellStyle name="_2004-5 Q3 Campaign Weekly Report.xls Chart 3 11" xfId="108"/>
    <cellStyle name="_2004-5 Q3 Campaign Weekly Report.xls Chart 3 12" xfId="109"/>
    <cellStyle name="_2004-5 Q3 Campaign Weekly Report.xls Chart 3 13" xfId="110"/>
    <cellStyle name="_2004-5 Q3 Campaign Weekly Report.xls Chart 3 14" xfId="111"/>
    <cellStyle name="_2004-5 Q3 Campaign Weekly Report.xls Chart 3 15" xfId="112"/>
    <cellStyle name="_2004-5 Q3 Campaign Weekly Report.xls Chart 3 16" xfId="113"/>
    <cellStyle name="_2004-5 Q3 Campaign Weekly Report.xls Chart 3 17" xfId="114"/>
    <cellStyle name="_2004-5 Q3 Campaign Weekly Report.xls Chart 3 18" xfId="115"/>
    <cellStyle name="_2004-5 Q3 Campaign Weekly Report.xls Chart 3 2" xfId="116"/>
    <cellStyle name="_2004-5 Q3 Campaign Weekly Report.xls Chart 3 3" xfId="117"/>
    <cellStyle name="_2004-5 Q3 Campaign Weekly Report.xls Chart 3 4" xfId="118"/>
    <cellStyle name="_2004-5 Q3 Campaign Weekly Report.xls Chart 3 5" xfId="119"/>
    <cellStyle name="_2004-5 Q3 Campaign Weekly Report.xls Chart 3 6" xfId="120"/>
    <cellStyle name="_2004-5 Q3 Campaign Weekly Report.xls Chart 3 7" xfId="121"/>
    <cellStyle name="_2004-5 Q3 Campaign Weekly Report.xls Chart 3 8" xfId="122"/>
    <cellStyle name="_2004-5 Q3 Campaign Weekly Report.xls Chart 3 9" xfId="123"/>
    <cellStyle name="_2004-5 Q3 Campaign Weekly Report.xls Chart 4" xfId="124"/>
    <cellStyle name="_2004-5 Q3 Campaign Weekly Report.xls Chart 4 10" xfId="125"/>
    <cellStyle name="_2004-5 Q3 Campaign Weekly Report.xls Chart 4 11" xfId="126"/>
    <cellStyle name="_2004-5 Q3 Campaign Weekly Report.xls Chart 4 12" xfId="127"/>
    <cellStyle name="_2004-5 Q3 Campaign Weekly Report.xls Chart 4 13" xfId="128"/>
    <cellStyle name="_2004-5 Q3 Campaign Weekly Report.xls Chart 4 14" xfId="129"/>
    <cellStyle name="_2004-5 Q3 Campaign Weekly Report.xls Chart 4 15" xfId="130"/>
    <cellStyle name="_2004-5 Q3 Campaign Weekly Report.xls Chart 4 16" xfId="131"/>
    <cellStyle name="_2004-5 Q3 Campaign Weekly Report.xls Chart 4 17" xfId="132"/>
    <cellStyle name="_2004-5 Q3 Campaign Weekly Report.xls Chart 4 18" xfId="133"/>
    <cellStyle name="_2004-5 Q3 Campaign Weekly Report.xls Chart 4 2" xfId="134"/>
    <cellStyle name="_2004-5 Q3 Campaign Weekly Report.xls Chart 4 3" xfId="135"/>
    <cellStyle name="_2004-5 Q3 Campaign Weekly Report.xls Chart 4 4" xfId="136"/>
    <cellStyle name="_2004-5 Q3 Campaign Weekly Report.xls Chart 4 5" xfId="137"/>
    <cellStyle name="_2004-5 Q3 Campaign Weekly Report.xls Chart 4 6" xfId="138"/>
    <cellStyle name="_2004-5 Q3 Campaign Weekly Report.xls Chart 4 7" xfId="139"/>
    <cellStyle name="_2004-5 Q3 Campaign Weekly Report.xls Chart 4 8" xfId="140"/>
    <cellStyle name="_2004-5 Q3 Campaign Weekly Report.xls Chart 4 9" xfId="141"/>
    <cellStyle name="_2005-6 Q3 Campaign Weekly Report" xfId="142"/>
    <cellStyle name="_2005-6 Q3 Campaign Weekly Report 10" xfId="143"/>
    <cellStyle name="_2005-6 Q3 Campaign Weekly Report 11" xfId="144"/>
    <cellStyle name="_2005-6 Q3 Campaign Weekly Report 12" xfId="145"/>
    <cellStyle name="_2005-6 Q3 Campaign Weekly Report 13" xfId="146"/>
    <cellStyle name="_2005-6 Q3 Campaign Weekly Report 14" xfId="147"/>
    <cellStyle name="_2005-6 Q3 Campaign Weekly Report 15" xfId="148"/>
    <cellStyle name="_2005-6 Q3 Campaign Weekly Report 16" xfId="149"/>
    <cellStyle name="_2005-6 Q3 Campaign Weekly Report 17" xfId="150"/>
    <cellStyle name="_2005-6 Q3 Campaign Weekly Report 18" xfId="151"/>
    <cellStyle name="_2005-6 Q3 Campaign Weekly Report 2" xfId="152"/>
    <cellStyle name="_2005-6 Q3 Campaign Weekly Report 3" xfId="153"/>
    <cellStyle name="_2005-6 Q3 Campaign Weekly Report 4" xfId="154"/>
    <cellStyle name="_2005-6 Q3 Campaign Weekly Report 5" xfId="155"/>
    <cellStyle name="_2005-6 Q3 Campaign Weekly Report 6" xfId="156"/>
    <cellStyle name="_2005-6 Q3 Campaign Weekly Report 7" xfId="157"/>
    <cellStyle name="_2005-6 Q3 Campaign Weekly Report 8" xfId="158"/>
    <cellStyle name="_2005-6 Q3 Campaign Weekly Report 9" xfId="159"/>
    <cellStyle name="_21C_BUDGET_POSITION_05063" xfId="160"/>
    <cellStyle name="_33 Retail Customer Segment" xfId="161"/>
    <cellStyle name="_33 Retail Customer Segment 2" xfId="162"/>
    <cellStyle name="_33 Retail Customer Segment 3" xfId="163"/>
    <cellStyle name="_33 Retail Customer Segment 4" xfId="164"/>
    <cellStyle name="_3Q06_new" xfId="1267"/>
    <cellStyle name="_4 Retail Revenue Summary" xfId="165"/>
    <cellStyle name="_4 Retail Revenue Summary 2" xfId="166"/>
    <cellStyle name="_4 Retail Revenue Summary 3" xfId="167"/>
    <cellStyle name="_4 Retail Revenue Summary 4" xfId="168"/>
    <cellStyle name="_Abandonment Rates" xfId="169"/>
    <cellStyle name="_Abandonment Rates 10" xfId="170"/>
    <cellStyle name="_Abandonment Rates 11" xfId="171"/>
    <cellStyle name="_Abandonment Rates 12" xfId="172"/>
    <cellStyle name="_Abandonment Rates 13" xfId="173"/>
    <cellStyle name="_Abandonment Rates 14" xfId="174"/>
    <cellStyle name="_Abandonment Rates 15" xfId="175"/>
    <cellStyle name="_Abandonment Rates 16" xfId="176"/>
    <cellStyle name="_Abandonment Rates 17" xfId="177"/>
    <cellStyle name="_Abandonment Rates 18" xfId="178"/>
    <cellStyle name="_Abandonment Rates 2" xfId="179"/>
    <cellStyle name="_Abandonment Rates 3" xfId="180"/>
    <cellStyle name="_Abandonment Rates 4" xfId="181"/>
    <cellStyle name="_Abandonment Rates 5" xfId="182"/>
    <cellStyle name="_Abandonment Rates 6" xfId="183"/>
    <cellStyle name="_Abandonment Rates 7" xfId="184"/>
    <cellStyle name="_Abandonment Rates 8" xfId="185"/>
    <cellStyle name="_Abandonment Rates 9" xfId="186"/>
    <cellStyle name="_Absolute latest PL 05_06 with actual 04_05 outurn" xfId="187"/>
    <cellStyle name="_Absolute latest PL 05_06 with actual 04_05 outurn 2" xfId="188"/>
    <cellStyle name="_Absolute latest PL 05_06 with actual 04_05 outurn 3" xfId="189"/>
    <cellStyle name="_Absolute latest PL 05_06 with actual 04_05 outurn 4" xfId="190"/>
    <cellStyle name="_aluwksh" xfId="1268"/>
    <cellStyle name="_aluwksh_links" xfId="1269"/>
    <cellStyle name="_Annual - Mobile Markets output" xfId="3285"/>
    <cellStyle name="_Annual - Mobile Markets output 2" xfId="5398"/>
    <cellStyle name="_AsiaPac" xfId="1270"/>
    <cellStyle name="_base 1 output P11" xfId="3943"/>
    <cellStyle name="_BB Talk data 06-07" xfId="191"/>
    <cellStyle name="_BB Talk data 06-07 10" xfId="192"/>
    <cellStyle name="_BB Talk data 06-07 11" xfId="193"/>
    <cellStyle name="_BB Talk data 06-07 12" xfId="194"/>
    <cellStyle name="_BB Talk data 06-07 13" xfId="195"/>
    <cellStyle name="_BB Talk data 06-07 14" xfId="196"/>
    <cellStyle name="_BB Talk data 06-07 15" xfId="197"/>
    <cellStyle name="_BB Talk data 06-07 16" xfId="198"/>
    <cellStyle name="_BB Talk data 06-07 17" xfId="199"/>
    <cellStyle name="_BB Talk data 06-07 18" xfId="200"/>
    <cellStyle name="_BB Talk data 06-07 2" xfId="201"/>
    <cellStyle name="_BB Talk data 06-07 3" xfId="202"/>
    <cellStyle name="_BB Talk data 06-07 4" xfId="203"/>
    <cellStyle name="_BB Talk data 06-07 5" xfId="204"/>
    <cellStyle name="_BB Talk data 06-07 6" xfId="205"/>
    <cellStyle name="_BB Talk data 06-07 7" xfId="206"/>
    <cellStyle name="_BB Talk data 06-07 8" xfId="207"/>
    <cellStyle name="_BB Talk data 06-07 9" xfId="208"/>
    <cellStyle name="_BBBasicVoicemodel1605072" xfId="3944"/>
    <cellStyle name="_BC" xfId="3945"/>
    <cellStyle name="_BCA" xfId="3946"/>
    <cellStyle name="_BCB" xfId="3947"/>
    <cellStyle name="_Bonded Copper" xfId="3948"/>
    <cellStyle name="_Book1" xfId="209"/>
    <cellStyle name="_Book1 (6)" xfId="3949"/>
    <cellStyle name="_Book1 10" xfId="210"/>
    <cellStyle name="_Book1 11" xfId="211"/>
    <cellStyle name="_Book1 12" xfId="212"/>
    <cellStyle name="_Book1 13" xfId="213"/>
    <cellStyle name="_Book1 14" xfId="214"/>
    <cellStyle name="_Book1 15" xfId="215"/>
    <cellStyle name="_Book1 16" xfId="216"/>
    <cellStyle name="_Book1 17" xfId="217"/>
    <cellStyle name="_Book1 18" xfId="218"/>
    <cellStyle name="_Book1 2" xfId="219"/>
    <cellStyle name="_Book1 3" xfId="220"/>
    <cellStyle name="_Book1 4" xfId="221"/>
    <cellStyle name="_Book1 5" xfId="222"/>
    <cellStyle name="_Book1 6" xfId="223"/>
    <cellStyle name="_Book1 7" xfId="224"/>
    <cellStyle name="_Book1 8" xfId="225"/>
    <cellStyle name="_Book1 9" xfId="226"/>
    <cellStyle name="_Book1_1" xfId="227"/>
    <cellStyle name="_Book2" xfId="228"/>
    <cellStyle name="_Book2 2" xfId="229"/>
    <cellStyle name="_Book2 3" xfId="230"/>
    <cellStyle name="_Book2 4" xfId="3950"/>
    <cellStyle name="_Book3" xfId="231"/>
    <cellStyle name="_Book3 2" xfId="232"/>
    <cellStyle name="_Book3 3" xfId="233"/>
    <cellStyle name="_Book3 4" xfId="234"/>
    <cellStyle name="_Book4 (2)" xfId="3951"/>
    <cellStyle name="_Bottom Up Maart" xfId="3952"/>
    <cellStyle name="_British Telecom_preQ409" xfId="1271"/>
    <cellStyle name="_BT analyst consensus - pre Q1 200910 template" xfId="5622"/>
    <cellStyle name="_BT Text_0809" xfId="235"/>
    <cellStyle name="_BT Text_0809 10" xfId="236"/>
    <cellStyle name="_BT Text_0809 11" xfId="237"/>
    <cellStyle name="_BT Text_0809 12" xfId="238"/>
    <cellStyle name="_BT Text_0809 13" xfId="239"/>
    <cellStyle name="_BT Text_0809 14" xfId="240"/>
    <cellStyle name="_BT Text_0809 15" xfId="241"/>
    <cellStyle name="_BT Text_0809 16" xfId="242"/>
    <cellStyle name="_BT Text_0809 17" xfId="243"/>
    <cellStyle name="_BT Text_0809 18" xfId="244"/>
    <cellStyle name="_BT Text_0809 2" xfId="245"/>
    <cellStyle name="_BT Text_0809 3" xfId="246"/>
    <cellStyle name="_BT Text_0809 4" xfId="247"/>
    <cellStyle name="_BT Text_0809 5" xfId="248"/>
    <cellStyle name="_BT Text_0809 6" xfId="249"/>
    <cellStyle name="_BT Text_0809 7" xfId="250"/>
    <cellStyle name="_BT Text_0809 8" xfId="251"/>
    <cellStyle name="_BT Text_0809 9" xfId="252"/>
    <cellStyle name="_Capex1" xfId="253"/>
    <cellStyle name="_Charts" xfId="1272"/>
    <cellStyle name="_Churn 2004" xfId="3953"/>
    <cellStyle name="_Column1" xfId="1273"/>
    <cellStyle name="_Column2" xfId="1274"/>
    <cellStyle name="_Column3" xfId="1275"/>
    <cellStyle name="_Column4" xfId="1276"/>
    <cellStyle name="_Column5" xfId="1277"/>
    <cellStyle name="_Column6" xfId="1278"/>
    <cellStyle name="_Column7" xfId="1279"/>
    <cellStyle name="_Comma" xfId="1280"/>
    <cellStyle name="_Comma 2" xfId="5621"/>
    <cellStyle name="_Comma 3" xfId="6948"/>
    <cellStyle name="_Comma_3G Models" xfId="1281"/>
    <cellStyle name="_Comma_3G Models 2" xfId="5620"/>
    <cellStyle name="_Comma_3G Models 3" xfId="6949"/>
    <cellStyle name="_Comma_bls roic" xfId="1282"/>
    <cellStyle name="_Comma_bls roic 2" xfId="5619"/>
    <cellStyle name="_Comma_bls roic 3" xfId="6950"/>
    <cellStyle name="_Comma_Book4" xfId="1283"/>
    <cellStyle name="_Comma_British Telecom_preQ409" xfId="1284"/>
    <cellStyle name="_Comma_DCF Fade Template" xfId="1285"/>
    <cellStyle name="_Comma_Deutsche Telekom" xfId="1286"/>
    <cellStyle name="_Comma_Eircom" xfId="1287"/>
    <cellStyle name="_Comma_FT-6June2001" xfId="1288"/>
    <cellStyle name="_Comma_FT-6June2001 2" xfId="5618"/>
    <cellStyle name="_Comma_FT-6June2001 3" xfId="6951"/>
    <cellStyle name="_Comma_KPN" xfId="1289"/>
    <cellStyle name="_Comma_KPN (WIP)" xfId="1290"/>
    <cellStyle name="_Comma_NewDTvFor prospects" xfId="1291"/>
    <cellStyle name="_Comma_Orange-Mar01" xfId="1292"/>
    <cellStyle name="_Comma_Orange-Mar01 2" xfId="5617"/>
    <cellStyle name="_Comma_Orange-Mar01 3" xfId="6952"/>
    <cellStyle name="_Comma_Orange-May01" xfId="1293"/>
    <cellStyle name="_Comma_Orange-May01 2" xfId="5600"/>
    <cellStyle name="_Comma_Orange-May01 3" xfId="6953"/>
    <cellStyle name="_Comma_TELA.VI-Data" xfId="1294"/>
    <cellStyle name="_Comma_telefonica" xfId="1295"/>
    <cellStyle name="_Comma_Telefonica Moviles" xfId="1296"/>
    <cellStyle name="_Comma_Telefonica Moviles 2" xfId="5598"/>
    <cellStyle name="_Comma_Telefonica Moviles 3" xfId="6954"/>
    <cellStyle name="_Comma_Telenet" xfId="1297"/>
    <cellStyle name="_Comma_TelenorInitiation-11Jan01" xfId="1298"/>
    <cellStyle name="_Comma_TelenorInitiation-11Jan01 2" xfId="5597"/>
    <cellStyle name="_Comma_TelenorInitiation-11Jan01 3" xfId="6955"/>
    <cellStyle name="_Comma_TelenorWIPFeb01" xfId="1299"/>
    <cellStyle name="_Comma_TelenorWIPFeb01 2" xfId="5596"/>
    <cellStyle name="_Comma_TelenorWIPFeb01 3" xfId="6956"/>
    <cellStyle name="_Comma_t-mobile Sep 2003" xfId="1300"/>
    <cellStyle name="_Comma_t-mobile Sep 2003 2" xfId="5595"/>
    <cellStyle name="_Comma_t-mobile Sep 2003 3" xfId="6957"/>
    <cellStyle name="_consensus template 0701 (3)" xfId="1301"/>
    <cellStyle name="_Consolidatie set Overig opbr+verkr BU VT JP2004 versie6" xfId="3954"/>
    <cellStyle name="_Consolidatie set P&amp;L omzet BU VT JP2004 versie6" xfId="3955"/>
    <cellStyle name="_Consumer ARPU " xfId="1302"/>
    <cellStyle name="_Core conv high level replan Nov05 v6 0" xfId="254"/>
    <cellStyle name="_Cost Reporting template" xfId="255"/>
    <cellStyle name="_Cost Reporting template 10" xfId="256"/>
    <cellStyle name="_Cost Reporting template 11" xfId="257"/>
    <cellStyle name="_Cost Reporting template 12" xfId="258"/>
    <cellStyle name="_Cost Reporting template 13" xfId="259"/>
    <cellStyle name="_Cost Reporting template 14" xfId="260"/>
    <cellStyle name="_Cost Reporting template 15" xfId="261"/>
    <cellStyle name="_Cost Reporting template 16" xfId="262"/>
    <cellStyle name="_Cost Reporting template 17" xfId="263"/>
    <cellStyle name="_Cost Reporting template 18" xfId="264"/>
    <cellStyle name="_Cost Reporting template 2" xfId="265"/>
    <cellStyle name="_Cost Reporting template 3" xfId="266"/>
    <cellStyle name="_Cost Reporting template 4" xfId="267"/>
    <cellStyle name="_Cost Reporting template 5" xfId="268"/>
    <cellStyle name="_Cost Reporting template 6" xfId="269"/>
    <cellStyle name="_Cost Reporting template 7" xfId="270"/>
    <cellStyle name="_Cost Reporting template 8" xfId="271"/>
    <cellStyle name="_Cost Reporting template 9" xfId="272"/>
    <cellStyle name="_Currency" xfId="1303"/>
    <cellStyle name="_Currency 2" xfId="5594"/>
    <cellStyle name="_Currency 3" xfId="6958"/>
    <cellStyle name="_Currency_3G Models" xfId="1304"/>
    <cellStyle name="_Currency_3G Models 2" xfId="5593"/>
    <cellStyle name="_Currency_3G Models 3" xfId="6959"/>
    <cellStyle name="_Currency_Belgacom" xfId="1305"/>
    <cellStyle name="_Currency_Belgacom 310804" xfId="1306"/>
    <cellStyle name="_Currency_Belgacom_301007" xfId="1307"/>
    <cellStyle name="_Currency_BLS" xfId="1308"/>
    <cellStyle name="_Currency_BLS 2" xfId="5592"/>
    <cellStyle name="_Currency_BLS 3" xfId="6960"/>
    <cellStyle name="_Currency_bls roic" xfId="1309"/>
    <cellStyle name="_Currency_bls roic 2" xfId="5591"/>
    <cellStyle name="_Currency_bls roic 3" xfId="6961"/>
    <cellStyle name="_Currency_Book1" xfId="1310"/>
    <cellStyle name="_Currency_Book1 2" xfId="5590"/>
    <cellStyle name="_Currency_Book1 3" xfId="6962"/>
    <cellStyle name="_Currency_Book1_3G Models" xfId="1311"/>
    <cellStyle name="_Currency_Book1_3G Models 2" xfId="5589"/>
    <cellStyle name="_Currency_Book1_3G Models 3" xfId="6963"/>
    <cellStyle name="_Currency_Book1_FT-6June2001" xfId="1312"/>
    <cellStyle name="_Currency_Book1_FT-6June2001 2" xfId="5588"/>
    <cellStyle name="_Currency_Book1_FT-6June2001 3" xfId="6964"/>
    <cellStyle name="_Currency_Book1_Jazztel model 16DP3-Exhibits" xfId="1313"/>
    <cellStyle name="_Currency_Book1_Jazztel model 16DP3-Exhibits 2" xfId="5586"/>
    <cellStyle name="_Currency_Book1_Jazztel model 16DP3-Exhibits 3" xfId="6965"/>
    <cellStyle name="_Currency_Book1_Jazztel model 16DP3-Exhibits_3G Models" xfId="1314"/>
    <cellStyle name="_Currency_Book1_Jazztel model 16DP3-Exhibits_3G Models 2" xfId="5572"/>
    <cellStyle name="_Currency_Book1_Jazztel model 16DP3-Exhibits_3G Models 3" xfId="6966"/>
    <cellStyle name="_Currency_Book1_Jazztel model 16DP3-Exhibits_Orange-Mar01" xfId="1315"/>
    <cellStyle name="_Currency_Book1_Jazztel model 16DP3-Exhibits_Orange-Mar01 2" xfId="5571"/>
    <cellStyle name="_Currency_Book1_Jazztel model 16DP3-Exhibits_Orange-Mar01 3" xfId="6967"/>
    <cellStyle name="_Currency_Book1_Jazztel model 16DP3-Exhibits_Orange-May01" xfId="1316"/>
    <cellStyle name="_Currency_Book1_Jazztel model 16DP3-Exhibits_Orange-May01 2" xfId="5568"/>
    <cellStyle name="_Currency_Book1_Jazztel model 16DP3-Exhibits_Orange-May01 3" xfId="6968"/>
    <cellStyle name="_Currency_Book1_Jazztel model 16DP3-Exhibits_Orange-May01_FT-6June2001" xfId="1317"/>
    <cellStyle name="_Currency_Book1_Jazztel model 16DP3-Exhibits_Orange-May01_FT-6June2001 2" xfId="5567"/>
    <cellStyle name="_Currency_Book1_Jazztel model 16DP3-Exhibits_Orange-May01_FT-6June2001 3" xfId="6969"/>
    <cellStyle name="_Currency_Book1_Jazztel model 16DP3-Exhibits_Orange-May01_FT-6June2001_KPN" xfId="1318"/>
    <cellStyle name="_Currency_Book1_Jazztel model 16DP3-Exhibits_Orange-May01_FT-6June2001_KPN (WIP)" xfId="1319"/>
    <cellStyle name="_Currency_Book1_Jazztel model 16DP3-Exhibits_Orange-May01_KPN" xfId="1320"/>
    <cellStyle name="_Currency_Book1_Jazztel model 16DP3-Exhibits_Orange-May01_KPN (WIP)" xfId="1321"/>
    <cellStyle name="_Currency_Book1_Jazztel model 16DP3-Exhibits_Orange-May01_Telefonica Moviles" xfId="1322"/>
    <cellStyle name="_Currency_Book1_Jazztel model 16DP3-Exhibits_Orange-May01_Telefonica Moviles 2" xfId="5566"/>
    <cellStyle name="_Currency_Book1_Jazztel model 16DP3-Exhibits_Orange-May01_Telefonica Moviles 3" xfId="6970"/>
    <cellStyle name="_Currency_Book1_Jazztel model 16DP3-Exhibits_T_MOBIL2" xfId="1323"/>
    <cellStyle name="_Currency_Book1_Jazztel model 16DP3-Exhibits_T_MOBIL2 2" xfId="5565"/>
    <cellStyle name="_Currency_Book1_Jazztel model 16DP3-Exhibits_T_MOBIL2 3" xfId="6971"/>
    <cellStyle name="_Currency_Book1_Jazztel model 16DP3-Exhibits_T_MOBIL2_Orange-May01" xfId="1324"/>
    <cellStyle name="_Currency_Book1_Jazztel model 16DP3-Exhibits_T_MOBIL2_Orange-May01 2" xfId="5562"/>
    <cellStyle name="_Currency_Book1_Jazztel model 16DP3-Exhibits_T_MOBIL2_Orange-May01 3" xfId="6972"/>
    <cellStyle name="_Currency_Book1_Jazztel model 16DP3-Exhibits_T_MOBIL2_sonera -22nov2001 " xfId="1325"/>
    <cellStyle name="_Currency_Book1_Jazztel model 16DP3-Exhibits_TelenorInitiation-11Jan01" xfId="1326"/>
    <cellStyle name="_Currency_Book1_Jazztel model 16DP3-Exhibits_TelenorInitiation-11Jan01 2" xfId="5561"/>
    <cellStyle name="_Currency_Book1_Jazztel model 16DP3-Exhibits_TelenorInitiation-11Jan01 3" xfId="6973"/>
    <cellStyle name="_Currency_Book1_Jazztel model 16DP3-Exhibits_TelenorWIPFeb01" xfId="1327"/>
    <cellStyle name="_Currency_Book1_Jazztel model 16DP3-Exhibits_TelenorWIPFeb01 2" xfId="5544"/>
    <cellStyle name="_Currency_Book1_Jazztel model 16DP3-Exhibits_TelenorWIPFeb01 3" xfId="6974"/>
    <cellStyle name="_Currency_Book1_Jazztel model 18DP-exhibits" xfId="1328"/>
    <cellStyle name="_Currency_Book1_Jazztel model 18DP-exhibits 2" xfId="5540"/>
    <cellStyle name="_Currency_Book1_Jazztel model 18DP-exhibits 3" xfId="6975"/>
    <cellStyle name="_Currency_Book1_Jazztel model 18DP-exhibits_3G Models" xfId="1329"/>
    <cellStyle name="_Currency_Book1_Jazztel model 18DP-exhibits_3G Models 2" xfId="5539"/>
    <cellStyle name="_Currency_Book1_Jazztel model 18DP-exhibits_3G Models 3" xfId="6976"/>
    <cellStyle name="_Currency_Book1_Orange-May01" xfId="1330"/>
    <cellStyle name="_Currency_Book1_Orange-May01 2" xfId="5513"/>
    <cellStyle name="_Currency_Book1_Orange-May01 3" xfId="6977"/>
    <cellStyle name="_Currency_Book1_Telefonica Moviles" xfId="1331"/>
    <cellStyle name="_Currency_Book1_Telefonica Moviles 2" xfId="5512"/>
    <cellStyle name="_Currency_Book1_Telefonica Moviles 3" xfId="6978"/>
    <cellStyle name="_Currency_Book2" xfId="1332"/>
    <cellStyle name="_Currency_Book2 2" xfId="5509"/>
    <cellStyle name="_Currency_Book2 3" xfId="6979"/>
    <cellStyle name="_Currency_Book2_3G Models" xfId="1333"/>
    <cellStyle name="_Currency_Book2_3G Models 2" xfId="5508"/>
    <cellStyle name="_Currency_Book2_3G Models 3" xfId="6980"/>
    <cellStyle name="_Currency_Book2_FT-6June2001" xfId="1334"/>
    <cellStyle name="_Currency_Book2_FT-6June2001 2" xfId="5496"/>
    <cellStyle name="_Currency_Book2_FT-6June2001 3" xfId="6981"/>
    <cellStyle name="_Currency_Book2_Jazztel model 16DP3-Exhibits" xfId="1335"/>
    <cellStyle name="_Currency_Book2_Jazztel model 16DP3-Exhibits 2" xfId="5396"/>
    <cellStyle name="_Currency_Book2_Jazztel model 16DP3-Exhibits 3" xfId="6982"/>
    <cellStyle name="_Currency_Book2_Jazztel model 16DP3-Exhibits_3G Models" xfId="1336"/>
    <cellStyle name="_Currency_Book2_Jazztel model 16DP3-Exhibits_3G Models 2" xfId="5410"/>
    <cellStyle name="_Currency_Book2_Jazztel model 16DP3-Exhibits_3G Models 3" xfId="6983"/>
    <cellStyle name="_Currency_Book2_Jazztel model 16DP3-Exhibits_Orange-Mar01" xfId="1337"/>
    <cellStyle name="_Currency_Book2_Jazztel model 16DP3-Exhibits_Orange-Mar01 2" xfId="5411"/>
    <cellStyle name="_Currency_Book2_Jazztel model 16DP3-Exhibits_Orange-Mar01 3" xfId="6984"/>
    <cellStyle name="_Currency_Book2_Jazztel model 16DP3-Exhibits_Orange-May01" xfId="1338"/>
    <cellStyle name="_Currency_Book2_Jazztel model 16DP3-Exhibits_Orange-May01 2" xfId="5414"/>
    <cellStyle name="_Currency_Book2_Jazztel model 16DP3-Exhibits_Orange-May01 3" xfId="6985"/>
    <cellStyle name="_Currency_Book2_Jazztel model 16DP3-Exhibits_Orange-May01_FT-6June2001" xfId="1339"/>
    <cellStyle name="_Currency_Book2_Jazztel model 16DP3-Exhibits_Orange-May01_FT-6June2001 2" xfId="5415"/>
    <cellStyle name="_Currency_Book2_Jazztel model 16DP3-Exhibits_Orange-May01_FT-6June2001 3" xfId="6986"/>
    <cellStyle name="_Currency_Book2_Jazztel model 16DP3-Exhibits_Orange-May01_FT-6June2001_KPN" xfId="1340"/>
    <cellStyle name="_Currency_Book2_Jazztel model 16DP3-Exhibits_Orange-May01_FT-6June2001_KPN (WIP)" xfId="1341"/>
    <cellStyle name="_Currency_Book2_Jazztel model 16DP3-Exhibits_Orange-May01_KPN" xfId="1342"/>
    <cellStyle name="_Currency_Book2_Jazztel model 16DP3-Exhibits_Orange-May01_KPN (WIP)" xfId="1343"/>
    <cellStyle name="_Currency_Book2_Jazztel model 16DP3-Exhibits_Orange-May01_Telefonica Moviles" xfId="1344"/>
    <cellStyle name="_Currency_Book2_Jazztel model 16DP3-Exhibits_Orange-May01_Telefonica Moviles 2" xfId="5416"/>
    <cellStyle name="_Currency_Book2_Jazztel model 16DP3-Exhibits_Orange-May01_Telefonica Moviles 3" xfId="6987"/>
    <cellStyle name="_Currency_Book2_Jazztel model 16DP3-Exhibits_T_MOBIL2" xfId="1345"/>
    <cellStyle name="_Currency_Book2_Jazztel model 16DP3-Exhibits_T_MOBIL2 2" xfId="5421"/>
    <cellStyle name="_Currency_Book2_Jazztel model 16DP3-Exhibits_T_MOBIL2 3" xfId="6988"/>
    <cellStyle name="_Currency_Book2_Jazztel model 16DP3-Exhibits_T_MOBIL2_Orange-May01" xfId="1346"/>
    <cellStyle name="_Currency_Book2_Jazztel model 16DP3-Exhibits_T_MOBIL2_Orange-May01 2" xfId="5422"/>
    <cellStyle name="_Currency_Book2_Jazztel model 16DP3-Exhibits_T_MOBIL2_Orange-May01 3" xfId="6989"/>
    <cellStyle name="_Currency_Book2_Jazztel model 16DP3-Exhibits_T_MOBIL2_sonera -22nov2001 " xfId="1347"/>
    <cellStyle name="_Currency_Book2_Jazztel model 16DP3-Exhibits_TelenorInitiation-11Jan01" xfId="1348"/>
    <cellStyle name="_Currency_Book2_Jazztel model 16DP3-Exhibits_TelenorInitiation-11Jan01 2" xfId="5434"/>
    <cellStyle name="_Currency_Book2_Jazztel model 16DP3-Exhibits_TelenorInitiation-11Jan01 3" xfId="6990"/>
    <cellStyle name="_Currency_Book2_Jazztel model 16DP3-Exhibits_TelenorWIPFeb01" xfId="1349"/>
    <cellStyle name="_Currency_Book2_Jazztel model 16DP3-Exhibits_TelenorWIPFeb01 2" xfId="5435"/>
    <cellStyle name="_Currency_Book2_Jazztel model 16DP3-Exhibits_TelenorWIPFeb01 3" xfId="6991"/>
    <cellStyle name="_Currency_Book2_Jazztel model 18DP-exhibits" xfId="1350"/>
    <cellStyle name="_Currency_Book2_Jazztel model 18DP-exhibits 2" xfId="5437"/>
    <cellStyle name="_Currency_Book2_Jazztel model 18DP-exhibits 3" xfId="6992"/>
    <cellStyle name="_Currency_Book2_Jazztel model 18DP-exhibits_3G Models" xfId="1351"/>
    <cellStyle name="_Currency_Book2_Jazztel model 18DP-exhibits_3G Models 2" xfId="5438"/>
    <cellStyle name="_Currency_Book2_Jazztel model 18DP-exhibits_3G Models 3" xfId="6993"/>
    <cellStyle name="_Currency_Book2_Orange-May01" xfId="1352"/>
    <cellStyle name="_Currency_Book2_Orange-May01 2" xfId="5439"/>
    <cellStyle name="_Currency_Book2_Orange-May01 3" xfId="6994"/>
    <cellStyle name="_Currency_Book2_Telefonica Moviles" xfId="1353"/>
    <cellStyle name="_Currency_Book2_Telefonica Moviles 2" xfId="5440"/>
    <cellStyle name="_Currency_Book2_Telefonica Moviles 3" xfId="6995"/>
    <cellStyle name="_Currency_Book4" xfId="1354"/>
    <cellStyle name="_Currency_Bouygues" xfId="1355"/>
    <cellStyle name="_Currency_British Telecom_preQ409" xfId="1356"/>
    <cellStyle name="_Currency_DCF Fade Template" xfId="1357"/>
    <cellStyle name="_Currency_Deutsche Telekom" xfId="1358"/>
    <cellStyle name="_Currency_Eircom" xfId="1359"/>
    <cellStyle name="_Currency_FT-6June2001" xfId="1360"/>
    <cellStyle name="_Currency_FT-6June2001 2" xfId="5481"/>
    <cellStyle name="_Currency_FT-6June2001 3" xfId="6996"/>
    <cellStyle name="_Currency_Jazztel model 15-exhibits" xfId="1361"/>
    <cellStyle name="_Currency_Jazztel model 15-exhibits 2" xfId="5547"/>
    <cellStyle name="_Currency_Jazztel model 15-exhibits 3" xfId="6997"/>
    <cellStyle name="_Currency_Jazztel model 15-exhibits bis" xfId="1362"/>
    <cellStyle name="_Currency_Jazztel model 15-exhibits bis 2" xfId="5548"/>
    <cellStyle name="_Currency_Jazztel model 15-exhibits bis 3" xfId="6998"/>
    <cellStyle name="_Currency_Jazztel model 15-exhibits bis_3G Models" xfId="1363"/>
    <cellStyle name="_Currency_Jazztel model 15-exhibits bis_3G Models 2" xfId="5551"/>
    <cellStyle name="_Currency_Jazztel model 15-exhibits bis_3G Models 3" xfId="6999"/>
    <cellStyle name="_Currency_Jazztel model 15-exhibits bis_Orange-Mar01" xfId="1364"/>
    <cellStyle name="_Currency_Jazztel model 15-exhibits bis_Orange-Mar01 2" xfId="5552"/>
    <cellStyle name="_Currency_Jazztel model 15-exhibits bis_Orange-Mar01 3" xfId="7000"/>
    <cellStyle name="_Currency_Jazztel model 15-exhibits bis_Orange-May01" xfId="1365"/>
    <cellStyle name="_Currency_Jazztel model 15-exhibits bis_Orange-May01 2" xfId="5553"/>
    <cellStyle name="_Currency_Jazztel model 15-exhibits bis_Orange-May01 3" xfId="7001"/>
    <cellStyle name="_Currency_Jazztel model 15-exhibits bis_Orange-May01_FT-6June2001" xfId="1366"/>
    <cellStyle name="_Currency_Jazztel model 15-exhibits bis_Orange-May01_FT-6June2001 2" xfId="5554"/>
    <cellStyle name="_Currency_Jazztel model 15-exhibits bis_Orange-May01_FT-6June2001 3" xfId="7002"/>
    <cellStyle name="_Currency_Jazztel model 15-exhibits bis_Orange-May01_FT-6June2001_KPN" xfId="1367"/>
    <cellStyle name="_Currency_Jazztel model 15-exhibits bis_Orange-May01_FT-6June2001_KPN (WIP)" xfId="1368"/>
    <cellStyle name="_Currency_Jazztel model 15-exhibits bis_Orange-May01_KPN" xfId="1369"/>
    <cellStyle name="_Currency_Jazztel model 15-exhibits bis_Orange-May01_KPN (WIP)" xfId="1370"/>
    <cellStyle name="_Currency_Jazztel model 15-exhibits bis_Orange-May01_Telefonica Moviles" xfId="1371"/>
    <cellStyle name="_Currency_Jazztel model 15-exhibits bis_Orange-May01_Telefonica Moviles 2" xfId="5555"/>
    <cellStyle name="_Currency_Jazztel model 15-exhibits bis_Orange-May01_Telefonica Moviles 3" xfId="7003"/>
    <cellStyle name="_Currency_Jazztel model 15-exhibits bis_T_MOBIL2" xfId="1372"/>
    <cellStyle name="_Currency_Jazztel model 15-exhibits bis_T_MOBIL2 2" xfId="5556"/>
    <cellStyle name="_Currency_Jazztel model 15-exhibits bis_T_MOBIL2 3" xfId="7004"/>
    <cellStyle name="_Currency_Jazztel model 15-exhibits bis_T_MOBIL2_Orange-May01" xfId="1373"/>
    <cellStyle name="_Currency_Jazztel model 15-exhibits bis_T_MOBIL2_Orange-May01 2" xfId="5558"/>
    <cellStyle name="_Currency_Jazztel model 15-exhibits bis_T_MOBIL2_Orange-May01 3" xfId="7005"/>
    <cellStyle name="_Currency_Jazztel model 15-exhibits bis_T_MOBIL2_sonera -22nov2001 " xfId="1374"/>
    <cellStyle name="_Currency_Jazztel model 15-exhibits bis_TelenorInitiation-11Jan01" xfId="1375"/>
    <cellStyle name="_Currency_Jazztel model 15-exhibits bis_TelenorInitiation-11Jan01 2" xfId="5575"/>
    <cellStyle name="_Currency_Jazztel model 15-exhibits bis_TelenorInitiation-11Jan01 3" xfId="7006"/>
    <cellStyle name="_Currency_Jazztel model 15-exhibits bis_TelenorWIPFeb01" xfId="1376"/>
    <cellStyle name="_Currency_Jazztel model 15-exhibits bis_TelenorWIPFeb01 2" xfId="5576"/>
    <cellStyle name="_Currency_Jazztel model 15-exhibits bis_TelenorWIPFeb01 3" xfId="7007"/>
    <cellStyle name="_Currency_Jazztel model 15-exhibits_3G Models" xfId="1377"/>
    <cellStyle name="_Currency_Jazztel model 15-exhibits_3G Models 2" xfId="5577"/>
    <cellStyle name="_Currency_Jazztel model 15-exhibits_3G Models 3" xfId="7008"/>
    <cellStyle name="_Currency_Jazztel model 15-exhibits_FT-6June2001" xfId="1378"/>
    <cellStyle name="_Currency_Jazztel model 15-exhibits_FT-6June2001 2" xfId="5578"/>
    <cellStyle name="_Currency_Jazztel model 15-exhibits_FT-6June2001 3" xfId="7009"/>
    <cellStyle name="_Currency_Jazztel model 15-exhibits_Jazztel model 16DP3-Exhibits" xfId="1379"/>
    <cellStyle name="_Currency_Jazztel model 15-exhibits_Jazztel model 16DP3-Exhibits 2" xfId="5579"/>
    <cellStyle name="_Currency_Jazztel model 15-exhibits_Jazztel model 16DP3-Exhibits 3" xfId="7010"/>
    <cellStyle name="_Currency_Jazztel model 15-exhibits_Jazztel model 16DP3-Exhibits_3G Models" xfId="1380"/>
    <cellStyle name="_Currency_Jazztel model 15-exhibits_Jazztel model 16DP3-Exhibits_3G Models 2" xfId="5580"/>
    <cellStyle name="_Currency_Jazztel model 15-exhibits_Jazztel model 16DP3-Exhibits_3G Models 3" xfId="7011"/>
    <cellStyle name="_Currency_Jazztel model 15-exhibits_Jazztel model 16DP3-Exhibits_Orange-Mar01" xfId="1381"/>
    <cellStyle name="_Currency_Jazztel model 15-exhibits_Jazztel model 16DP3-Exhibits_Orange-Mar01 2" xfId="5581"/>
    <cellStyle name="_Currency_Jazztel model 15-exhibits_Jazztel model 16DP3-Exhibits_Orange-Mar01 3" xfId="7012"/>
    <cellStyle name="_Currency_Jazztel model 15-exhibits_Jazztel model 16DP3-Exhibits_Orange-May01" xfId="1382"/>
    <cellStyle name="_Currency_Jazztel model 15-exhibits_Jazztel model 16DP3-Exhibits_Orange-May01 2" xfId="5583"/>
    <cellStyle name="_Currency_Jazztel model 15-exhibits_Jazztel model 16DP3-Exhibits_Orange-May01 3" xfId="7013"/>
    <cellStyle name="_Currency_Jazztel model 15-exhibits_Jazztel model 16DP3-Exhibits_Orange-May01_FT-6June2001" xfId="1383"/>
    <cellStyle name="_Currency_Jazztel model 15-exhibits_Jazztel model 16DP3-Exhibits_Orange-May01_FT-6June2001 2" xfId="5603"/>
    <cellStyle name="_Currency_Jazztel model 15-exhibits_Jazztel model 16DP3-Exhibits_Orange-May01_FT-6June2001 3" xfId="7014"/>
    <cellStyle name="_Currency_Jazztel model 15-exhibits_Jazztel model 16DP3-Exhibits_Orange-May01_FT-6June2001_KPN" xfId="1384"/>
    <cellStyle name="_Currency_Jazztel model 15-exhibits_Jazztel model 16DP3-Exhibits_Orange-May01_FT-6June2001_KPN (WIP)" xfId="1385"/>
    <cellStyle name="_Currency_Jazztel model 15-exhibits_Jazztel model 16DP3-Exhibits_Orange-May01_KPN" xfId="1386"/>
    <cellStyle name="_Currency_Jazztel model 15-exhibits_Jazztel model 16DP3-Exhibits_Orange-May01_KPN (WIP)" xfId="1387"/>
    <cellStyle name="_Currency_Jazztel model 15-exhibits_Jazztel model 16DP3-Exhibits_Orange-May01_Telefonica Moviles" xfId="1388"/>
    <cellStyle name="_Currency_Jazztel model 15-exhibits_Jazztel model 16DP3-Exhibits_Orange-May01_Telefonica Moviles 2" xfId="5604"/>
    <cellStyle name="_Currency_Jazztel model 15-exhibits_Jazztel model 16DP3-Exhibits_Orange-May01_Telefonica Moviles 3" xfId="7015"/>
    <cellStyle name="_Currency_Jazztel model 15-exhibits_Jazztel model 16DP3-Exhibits_T_MOBIL2" xfId="1389"/>
    <cellStyle name="_Currency_Jazztel model 15-exhibits_Jazztel model 16DP3-Exhibits_T_MOBIL2 2" xfId="5605"/>
    <cellStyle name="_Currency_Jazztel model 15-exhibits_Jazztel model 16DP3-Exhibits_T_MOBIL2 3" xfId="7016"/>
    <cellStyle name="_Currency_Jazztel model 15-exhibits_Jazztel model 16DP3-Exhibits_T_MOBIL2_Orange-May01" xfId="1390"/>
    <cellStyle name="_Currency_Jazztel model 15-exhibits_Jazztel model 16DP3-Exhibits_T_MOBIL2_Orange-May01 2" xfId="5606"/>
    <cellStyle name="_Currency_Jazztel model 15-exhibits_Jazztel model 16DP3-Exhibits_T_MOBIL2_Orange-May01 3" xfId="7017"/>
    <cellStyle name="_Currency_Jazztel model 15-exhibits_Jazztel model 16DP3-Exhibits_T_MOBIL2_sonera -22nov2001 " xfId="1391"/>
    <cellStyle name="_Currency_Jazztel model 15-exhibits_Jazztel model 16DP3-Exhibits_TelenorInitiation-11Jan01" xfId="1392"/>
    <cellStyle name="_Currency_Jazztel model 15-exhibits_Jazztel model 16DP3-Exhibits_TelenorInitiation-11Jan01 2" xfId="5607"/>
    <cellStyle name="_Currency_Jazztel model 15-exhibits_Jazztel model 16DP3-Exhibits_TelenorInitiation-11Jan01 3" xfId="7018"/>
    <cellStyle name="_Currency_Jazztel model 15-exhibits_Jazztel model 16DP3-Exhibits_TelenorWIPFeb01" xfId="1393"/>
    <cellStyle name="_Currency_Jazztel model 15-exhibits_Jazztel model 16DP3-Exhibits_TelenorWIPFeb01 2" xfId="5608"/>
    <cellStyle name="_Currency_Jazztel model 15-exhibits_Jazztel model 16DP3-Exhibits_TelenorWIPFeb01 3" xfId="7019"/>
    <cellStyle name="_Currency_Jazztel model 15-exhibits_Jazztel model 18DP-exhibits" xfId="1394"/>
    <cellStyle name="_Currency_Jazztel model 15-exhibits_Jazztel model 18DP-exhibits 2" xfId="5609"/>
    <cellStyle name="_Currency_Jazztel model 15-exhibits_Jazztel model 18DP-exhibits 3" xfId="7020"/>
    <cellStyle name="_Currency_Jazztel model 15-exhibits_Jazztel model 18DP-exhibits_3G Models" xfId="1395"/>
    <cellStyle name="_Currency_Jazztel model 15-exhibits_Jazztel model 18DP-exhibits_3G Models 2" xfId="5610"/>
    <cellStyle name="_Currency_Jazztel model 15-exhibits_Jazztel model 18DP-exhibits_3G Models 3" xfId="7021"/>
    <cellStyle name="_Currency_Jazztel model 15-exhibits_Orange-May01" xfId="1396"/>
    <cellStyle name="_Currency_Jazztel model 15-exhibits_Orange-May01 2" xfId="5611"/>
    <cellStyle name="_Currency_Jazztel model 15-exhibits_Orange-May01 3" xfId="7022"/>
    <cellStyle name="_Currency_Jazztel model 15-exhibits_Telefonica Moviles" xfId="1397"/>
    <cellStyle name="_Currency_Jazztel model 15-exhibits_Telefonica Moviles 2" xfId="5612"/>
    <cellStyle name="_Currency_Jazztel model 15-exhibits_Telefonica Moviles 3" xfId="7023"/>
    <cellStyle name="_Currency_Jazztel model 15-exhibits-Friso2" xfId="1398"/>
    <cellStyle name="_Currency_Jazztel model 15-exhibits-Friso2 2" xfId="5613"/>
    <cellStyle name="_Currency_Jazztel model 15-exhibits-Friso2 3" xfId="7024"/>
    <cellStyle name="_Currency_Jazztel model 15-exhibits-Friso2_3G Models" xfId="1399"/>
    <cellStyle name="_Currency_Jazztel model 15-exhibits-Friso2_3G Models 2" xfId="5614"/>
    <cellStyle name="_Currency_Jazztel model 15-exhibits-Friso2_3G Models 3" xfId="7025"/>
    <cellStyle name="_Currency_Jazztel model 15-exhibits-Friso2_FT-6June2001" xfId="1400"/>
    <cellStyle name="_Currency_Jazztel model 15-exhibits-Friso2_FT-6June2001 2" xfId="5628"/>
    <cellStyle name="_Currency_Jazztel model 15-exhibits-Friso2_FT-6June2001 3" xfId="7026"/>
    <cellStyle name="_Currency_Jazztel model 15-exhibits-Friso2_Jazztel model 16DP3-Exhibits" xfId="1401"/>
    <cellStyle name="_Currency_Jazztel model 15-exhibits-Friso2_Jazztel model 16DP3-Exhibits 2" xfId="5629"/>
    <cellStyle name="_Currency_Jazztel model 15-exhibits-Friso2_Jazztel model 16DP3-Exhibits 3" xfId="7027"/>
    <cellStyle name="_Currency_Jazztel model 15-exhibits-Friso2_Jazztel model 16DP3-Exhibits_3G Models" xfId="1402"/>
    <cellStyle name="_Currency_Jazztel model 15-exhibits-Friso2_Jazztel model 16DP3-Exhibits_3G Models 2" xfId="5630"/>
    <cellStyle name="_Currency_Jazztel model 15-exhibits-Friso2_Jazztel model 16DP3-Exhibits_3G Models 3" xfId="7028"/>
    <cellStyle name="_Currency_Jazztel model 15-exhibits-Friso2_Jazztel model 16DP3-Exhibits_Orange-Mar01" xfId="1403"/>
    <cellStyle name="_Currency_Jazztel model 15-exhibits-Friso2_Jazztel model 16DP3-Exhibits_Orange-Mar01 2" xfId="5631"/>
    <cellStyle name="_Currency_Jazztel model 15-exhibits-Friso2_Jazztel model 16DP3-Exhibits_Orange-Mar01 3" xfId="7029"/>
    <cellStyle name="_Currency_Jazztel model 15-exhibits-Friso2_Jazztel model 16DP3-Exhibits_Orange-May01" xfId="1404"/>
    <cellStyle name="_Currency_Jazztel model 15-exhibits-Friso2_Jazztel model 16DP3-Exhibits_Orange-May01 2" xfId="5632"/>
    <cellStyle name="_Currency_Jazztel model 15-exhibits-Friso2_Jazztel model 16DP3-Exhibits_Orange-May01 3" xfId="7030"/>
    <cellStyle name="_Currency_Jazztel model 15-exhibits-Friso2_Jazztel model 16DP3-Exhibits_Orange-May01_FT-6June2001" xfId="1405"/>
    <cellStyle name="_Currency_Jazztel model 15-exhibits-Friso2_Jazztel model 16DP3-Exhibits_Orange-May01_FT-6June2001 2" xfId="5633"/>
    <cellStyle name="_Currency_Jazztel model 15-exhibits-Friso2_Jazztel model 16DP3-Exhibits_Orange-May01_FT-6June2001 3" xfId="7031"/>
    <cellStyle name="_Currency_Jazztel model 15-exhibits-Friso2_Jazztel model 16DP3-Exhibits_Orange-May01_FT-6June2001_KPN" xfId="1406"/>
    <cellStyle name="_Currency_Jazztel model 15-exhibits-Friso2_Jazztel model 16DP3-Exhibits_Orange-May01_FT-6June2001_KPN (WIP)" xfId="1407"/>
    <cellStyle name="_Currency_Jazztel model 15-exhibits-Friso2_Jazztel model 16DP3-Exhibits_Orange-May01_KPN" xfId="1408"/>
    <cellStyle name="_Currency_Jazztel model 15-exhibits-Friso2_Jazztel model 16DP3-Exhibits_Orange-May01_KPN (WIP)" xfId="1409"/>
    <cellStyle name="_Currency_Jazztel model 15-exhibits-Friso2_Jazztel model 16DP3-Exhibits_Orange-May01_Telefonica Moviles" xfId="1410"/>
    <cellStyle name="_Currency_Jazztel model 15-exhibits-Friso2_Jazztel model 16DP3-Exhibits_Orange-May01_Telefonica Moviles 2" xfId="5634"/>
    <cellStyle name="_Currency_Jazztel model 15-exhibits-Friso2_Jazztel model 16DP3-Exhibits_Orange-May01_Telefonica Moviles 3" xfId="7032"/>
    <cellStyle name="_Currency_Jazztel model 15-exhibits-Friso2_Jazztel model 16DP3-Exhibits_T_MOBIL2" xfId="1411"/>
    <cellStyle name="_Currency_Jazztel model 15-exhibits-Friso2_Jazztel model 16DP3-Exhibits_T_MOBIL2 2" xfId="5635"/>
    <cellStyle name="_Currency_Jazztel model 15-exhibits-Friso2_Jazztel model 16DP3-Exhibits_T_MOBIL2 3" xfId="7033"/>
    <cellStyle name="_Currency_Jazztel model 15-exhibits-Friso2_Jazztel model 16DP3-Exhibits_T_MOBIL2_Orange-May01" xfId="1412"/>
    <cellStyle name="_Currency_Jazztel model 15-exhibits-Friso2_Jazztel model 16DP3-Exhibits_T_MOBIL2_Orange-May01 2" xfId="5636"/>
    <cellStyle name="_Currency_Jazztel model 15-exhibits-Friso2_Jazztel model 16DP3-Exhibits_T_MOBIL2_Orange-May01 3" xfId="7034"/>
    <cellStyle name="_Currency_Jazztel model 15-exhibits-Friso2_Jazztel model 16DP3-Exhibits_T_MOBIL2_sonera -22nov2001 " xfId="1413"/>
    <cellStyle name="_Currency_Jazztel model 15-exhibits-Friso2_Jazztel model 16DP3-Exhibits_TelenorInitiation-11Jan01" xfId="1414"/>
    <cellStyle name="_Currency_Jazztel model 15-exhibits-Friso2_Jazztel model 16DP3-Exhibits_TelenorInitiation-11Jan01 2" xfId="5637"/>
    <cellStyle name="_Currency_Jazztel model 15-exhibits-Friso2_Jazztel model 16DP3-Exhibits_TelenorInitiation-11Jan01 3" xfId="7035"/>
    <cellStyle name="_Currency_Jazztel model 15-exhibits-Friso2_Jazztel model 16DP3-Exhibits_TelenorWIPFeb01" xfId="1415"/>
    <cellStyle name="_Currency_Jazztel model 15-exhibits-Friso2_Jazztel model 16DP3-Exhibits_TelenorWIPFeb01 2" xfId="5638"/>
    <cellStyle name="_Currency_Jazztel model 15-exhibits-Friso2_Jazztel model 16DP3-Exhibits_TelenorWIPFeb01 3" xfId="7036"/>
    <cellStyle name="_Currency_Jazztel model 15-exhibits-Friso2_Jazztel model 18DP-exhibits" xfId="1416"/>
    <cellStyle name="_Currency_Jazztel model 15-exhibits-Friso2_Jazztel model 18DP-exhibits 2" xfId="5639"/>
    <cellStyle name="_Currency_Jazztel model 15-exhibits-Friso2_Jazztel model 18DP-exhibits 3" xfId="7037"/>
    <cellStyle name="_Currency_Jazztel model 15-exhibits-Friso2_Jazztel model 18DP-exhibits_3G Models" xfId="1417"/>
    <cellStyle name="_Currency_Jazztel model 15-exhibits-Friso2_Jazztel model 18DP-exhibits_3G Models 2" xfId="5640"/>
    <cellStyle name="_Currency_Jazztel model 15-exhibits-Friso2_Jazztel model 18DP-exhibits_3G Models 3" xfId="7038"/>
    <cellStyle name="_Currency_Jazztel model 15-exhibits-Friso2_Orange-May01" xfId="1418"/>
    <cellStyle name="_Currency_Jazztel model 15-exhibits-Friso2_Orange-May01 2" xfId="5641"/>
    <cellStyle name="_Currency_Jazztel model 15-exhibits-Friso2_Orange-May01 3" xfId="7039"/>
    <cellStyle name="_Currency_Jazztel model 15-exhibits-Friso2_Telefonica Moviles" xfId="1419"/>
    <cellStyle name="_Currency_Jazztel model 15-exhibits-Friso2_Telefonica Moviles 2" xfId="5642"/>
    <cellStyle name="_Currency_Jazztel model 15-exhibits-Friso2_Telefonica Moviles 3" xfId="7040"/>
    <cellStyle name="_Currency_KPN" xfId="1420"/>
    <cellStyle name="_Currency_KPN (WIP)" xfId="1421"/>
    <cellStyle name="_Currency_NewDTvFor prospects" xfId="1422"/>
    <cellStyle name="_Currency_Orange-Mar01" xfId="1423"/>
    <cellStyle name="_Currency_Orange-Mar01 2" xfId="5643"/>
    <cellStyle name="_Currency_Orange-Mar01 3" xfId="7041"/>
    <cellStyle name="_Currency_Orange-May01" xfId="1424"/>
    <cellStyle name="_Currency_Orange-May01 2" xfId="5644"/>
    <cellStyle name="_Currency_Orange-May01 3" xfId="7042"/>
    <cellStyle name="_Currency_Results Check Sheet Template" xfId="1425"/>
    <cellStyle name="_Currency_Swisscom" xfId="1426"/>
    <cellStyle name="_Currency_TDC" xfId="1427"/>
    <cellStyle name="_Currency_TELA.VI-Data" xfId="1428"/>
    <cellStyle name="_Currency_Tele Danmark" xfId="1429"/>
    <cellStyle name="_Currency_Tele Danmark_Nordic Report" xfId="1430"/>
    <cellStyle name="_Currency_telefonica" xfId="1431"/>
    <cellStyle name="_Currency_Telefonica Moviles" xfId="1432"/>
    <cellStyle name="_Currency_Telefonica Moviles 2" xfId="5645"/>
    <cellStyle name="_Currency_Telefonica Moviles 3" xfId="7043"/>
    <cellStyle name="_Currency_Telenet" xfId="1433"/>
    <cellStyle name="_Currency_Telenor" xfId="1434"/>
    <cellStyle name="_Currency_TelenorInitiation-11Jan01" xfId="1435"/>
    <cellStyle name="_Currency_TelenorInitiation-11Jan01 2" xfId="5646"/>
    <cellStyle name="_Currency_TelenorInitiation-11Jan01 3" xfId="7044"/>
    <cellStyle name="_Currency_TelenorWIPFeb01" xfId="1436"/>
    <cellStyle name="_Currency_TelenorWIPFeb01 2" xfId="5647"/>
    <cellStyle name="_Currency_TelenorWIPFeb01 3" xfId="7045"/>
    <cellStyle name="_Currency_TeliaSonera" xfId="1437"/>
    <cellStyle name="_Currency_TeliaSonera JMR" xfId="1438"/>
    <cellStyle name="_Currency_TEM.MC-Data" xfId="1439"/>
    <cellStyle name="_Currency_t-mobile Sep 2003" xfId="1440"/>
    <cellStyle name="_Currency_t-mobile Sep 2003 2" xfId="5648"/>
    <cellStyle name="_Currency_t-mobile Sep 2003 3" xfId="7046"/>
    <cellStyle name="_CurrencySpace" xfId="1441"/>
    <cellStyle name="_CurrencySpace 2" xfId="5649"/>
    <cellStyle name="_CurrencySpace 3" xfId="7047"/>
    <cellStyle name="_CurrencySpace_bls roic" xfId="1442"/>
    <cellStyle name="_CurrencySpace_bls roic 2" xfId="5650"/>
    <cellStyle name="_CurrencySpace_bls roic 3" xfId="7048"/>
    <cellStyle name="_CurrencySpace_t-mobile Sep 2003" xfId="1443"/>
    <cellStyle name="_CurrencySpace_t-mobile Sep 2003 2" xfId="5651"/>
    <cellStyle name="_CurrencySpace_t-mobile Sep 2003 3" xfId="7049"/>
    <cellStyle name="_Data" xfId="1444"/>
    <cellStyle name="_Data Pack Control Schedule (Karen)" xfId="273"/>
    <cellStyle name="_Data Pack Control Schedule (Karen) (2)" xfId="274"/>
    <cellStyle name="_Data Pack Control Schedule (Karen) (2) 2" xfId="275"/>
    <cellStyle name="_Data Pack Control Schedule (Karen) (2) 3" xfId="276"/>
    <cellStyle name="_Data Pack Control Schedule (Karen) 2" xfId="277"/>
    <cellStyle name="_Data Pack Control Schedule (Karen) 3" xfId="278"/>
    <cellStyle name="_Data_Flash-Zahlen int Budget" xfId="1445"/>
    <cellStyle name="_Data_TSI Grafischer_Bericht_Template_TEC Herrn Heil mit Sternausrichtung" xfId="1446"/>
    <cellStyle name="_Day1 CPs forecast (Openreach View - not to be shared with BTR)" xfId="3956"/>
    <cellStyle name="_development prioritisation v2.11" xfId="279"/>
    <cellStyle name="_development prioritisation v2.11 2" xfId="280"/>
    <cellStyle name="_development prioritisation v2.11 3" xfId="281"/>
    <cellStyle name="_development prioritisation v2.11 4" xfId="282"/>
    <cellStyle name="_Dollar" xfId="1447"/>
    <cellStyle name="_Dollar 2" xfId="5652"/>
    <cellStyle name="_Dollar 3" xfId="7050"/>
    <cellStyle name="_Dollar_3G Models" xfId="1448"/>
    <cellStyle name="_Dollar_3G Models 2" xfId="5653"/>
    <cellStyle name="_Dollar_3G Models 3" xfId="7051"/>
    <cellStyle name="_Dollar_FT-6June2001" xfId="1449"/>
    <cellStyle name="_Dollar_FT-6June2001 2" xfId="5654"/>
    <cellStyle name="_Dollar_FT-6June2001 3" xfId="7052"/>
    <cellStyle name="_Dollar_Jazztel model 16DP3-Exhibits" xfId="1450"/>
    <cellStyle name="_Dollar_Jazztel model 16DP3-Exhibits 2" xfId="5655"/>
    <cellStyle name="_Dollar_Jazztel model 16DP3-Exhibits 3" xfId="7053"/>
    <cellStyle name="_Dollar_Jazztel model 16DP3-Exhibits_3G Models" xfId="1451"/>
    <cellStyle name="_Dollar_Jazztel model 16DP3-Exhibits_3G Models 2" xfId="5656"/>
    <cellStyle name="_Dollar_Jazztel model 16DP3-Exhibits_3G Models 3" xfId="7054"/>
    <cellStyle name="_Dollar_Jazztel model 16DP3-Exhibits_FT-6June2001" xfId="1452"/>
    <cellStyle name="_Dollar_Jazztel model 16DP3-Exhibits_FT-6June2001 2" xfId="5657"/>
    <cellStyle name="_Dollar_Jazztel model 16DP3-Exhibits_FT-6June2001 3" xfId="7055"/>
    <cellStyle name="_Dollar_Jazztel model 16DP3-Exhibits_FT-6June2001_1" xfId="1453"/>
    <cellStyle name="_Dollar_Jazztel model 16DP3-Exhibits_FT-6June2001_1 2" xfId="5658"/>
    <cellStyle name="_Dollar_Jazztel model 16DP3-Exhibits_FT-6June2001_1 3" xfId="7056"/>
    <cellStyle name="_Dollar_Jazztel model 16DP3-Exhibits_FT-6June2001_1_Telefonica Moviles" xfId="1454"/>
    <cellStyle name="_Dollar_Jazztel model 16DP3-Exhibits_FT-6June2001_1_Telefonica Moviles 2" xfId="5659"/>
    <cellStyle name="_Dollar_Jazztel model 16DP3-Exhibits_FT-6June2001_1_Telefonica Moviles 3" xfId="7057"/>
    <cellStyle name="_Dollar_Jazztel model 16DP3-Exhibits_sonera -22nov2001 " xfId="1455"/>
    <cellStyle name="_Dollar_Jazztel model 16DP3-Exhibits_sonera -22nov2001 _Telesp" xfId="1456"/>
    <cellStyle name="_Dollar_Jazztel model 16DP3-Exhibits_sonera -22nov2001 _TEM WIP New" xfId="1457"/>
    <cellStyle name="_Dollar_Jazztel model 18DP-exhibits" xfId="1458"/>
    <cellStyle name="_Dollar_Jazztel model 18DP-exhibits 2" xfId="5660"/>
    <cellStyle name="_Dollar_Jazztel model 18DP-exhibits 3" xfId="7058"/>
    <cellStyle name="_Dollar_Jazztel model 18DP-exhibits_3G Models" xfId="1459"/>
    <cellStyle name="_Dollar_Jazztel model 18DP-exhibits_3G Models 2" xfId="5661"/>
    <cellStyle name="_Dollar_Jazztel model 18DP-exhibits_3G Models 3" xfId="7059"/>
    <cellStyle name="_Dollar_Jazztel model 18DP-exhibits_Orange-Mar01" xfId="1460"/>
    <cellStyle name="_Dollar_Jazztel model 18DP-exhibits_Orange-Mar01 2" xfId="5662"/>
    <cellStyle name="_Dollar_Jazztel model 18DP-exhibits_Orange-Mar01 3" xfId="7060"/>
    <cellStyle name="_Dollar_Jazztel model 18DP-exhibits_Orange-May01" xfId="1461"/>
    <cellStyle name="_Dollar_Jazztel model 18DP-exhibits_Orange-May01 2" xfId="5663"/>
    <cellStyle name="_Dollar_Jazztel model 18DP-exhibits_Orange-May01 3" xfId="7061"/>
    <cellStyle name="_Dollar_Jazztel model 18DP-exhibits_sonera -22nov2001 " xfId="1462"/>
    <cellStyle name="_Dollar_Jazztel model 18DP-exhibits_sonera -22nov2001 _Telesp" xfId="1463"/>
    <cellStyle name="_Dollar_Jazztel model 18DP-exhibits_sonera -22nov2001 _TEM WIP New" xfId="1464"/>
    <cellStyle name="_Dollar_Jazztel model 18DP-exhibits_T_MOBIL2" xfId="1465"/>
    <cellStyle name="_Dollar_Jazztel model 18DP-exhibits_T_MOBIL2 2" xfId="5664"/>
    <cellStyle name="_Dollar_Jazztel model 18DP-exhibits_T_MOBIL2 3" xfId="7062"/>
    <cellStyle name="_Dollar_Jazztel model 18DP-exhibits_T_MOBIL2_FT-6June2001" xfId="1466"/>
    <cellStyle name="_Dollar_Jazztel model 18DP-exhibits_T_MOBIL2_FT-6June2001 2" xfId="5665"/>
    <cellStyle name="_Dollar_Jazztel model 18DP-exhibits_T_MOBIL2_FT-6June2001 3" xfId="7063"/>
    <cellStyle name="_Dollar_Jazztel model 18DP-exhibits_T_MOBIL2_Orange-May01" xfId="1467"/>
    <cellStyle name="_Dollar_Jazztel model 18DP-exhibits_T_MOBIL2_Orange-May01 2" xfId="5666"/>
    <cellStyle name="_Dollar_Jazztel model 18DP-exhibits_T_MOBIL2_Orange-May01 3" xfId="7064"/>
    <cellStyle name="_Dollar_Jazztel model 18DP-exhibits_T_MOBIL2_Orange-May01_Telefonica Moviles" xfId="1468"/>
    <cellStyle name="_Dollar_Jazztel model 18DP-exhibits_T_MOBIL2_Orange-May01_Telefonica Moviles 2" xfId="5667"/>
    <cellStyle name="_Dollar_Jazztel model 18DP-exhibits_T_MOBIL2_Orange-May01_Telefonica Moviles 3" xfId="7065"/>
    <cellStyle name="_Dollar_Jazztel model 18DP-exhibits_T_MOBIL2_Orange-May01_Telefonica Moviles_1" xfId="1469"/>
    <cellStyle name="_Dollar_Jazztel model 18DP-exhibits_T_MOBIL2_Orange-May01_Telefonica Moviles_1 2" xfId="5668"/>
    <cellStyle name="_Dollar_Jazztel model 18DP-exhibits_T_MOBIL2_Orange-May01_Telefonica Moviles_1 3" xfId="7066"/>
    <cellStyle name="_Dollar_Jazztel model 18DP-exhibits_T_MOBIL2_Telefonica Moviles" xfId="1470"/>
    <cellStyle name="_Dollar_Jazztel model 18DP-exhibits_T_MOBIL2_Telefonica Moviles 2" xfId="5669"/>
    <cellStyle name="_Dollar_Jazztel model 18DP-exhibits_T_MOBIL2_Telefonica Moviles 3" xfId="7067"/>
    <cellStyle name="_Dollar_Jazztel model 18DP-exhibits_TelenorInitiation-11Jan01" xfId="1471"/>
    <cellStyle name="_Dollar_Jazztel model 18DP-exhibits_TelenorInitiation-11Jan01 2" xfId="5670"/>
    <cellStyle name="_Dollar_Jazztel model 18DP-exhibits_TelenorInitiation-11Jan01 3" xfId="7068"/>
    <cellStyle name="_Dollar_Jazztel model 18DP-exhibits_TelenorWIPFeb01" xfId="1472"/>
    <cellStyle name="_Dollar_Jazztel model 18DP-exhibits_TelenorWIPFeb01 2" xfId="5671"/>
    <cellStyle name="_Dollar_Jazztel model 18DP-exhibits_TelenorWIPFeb01 3" xfId="7069"/>
    <cellStyle name="_Dollar_Orange-May01" xfId="1473"/>
    <cellStyle name="_Dollar_Orange-May01 2" xfId="5672"/>
    <cellStyle name="_Dollar_Orange-May01 3" xfId="7070"/>
    <cellStyle name="_Dollar_Telefonica Moviles" xfId="1474"/>
    <cellStyle name="_Dollar_Telefonica Moviles 2" xfId="5673"/>
    <cellStyle name="_Dollar_Telefonica Moviles 3" xfId="7071"/>
    <cellStyle name="_drivers" xfId="3957"/>
    <cellStyle name="_DT" xfId="3852"/>
    <cellStyle name="_DT Consensus Request Sheet 2005" xfId="1475"/>
    <cellStyle name="_DT Current with results tables adj" xfId="5674"/>
    <cellStyle name="_DT Current with results tables adj 2" xfId="7072"/>
    <cellStyle name="_eBilling 010407a" xfId="283"/>
    <cellStyle name="_eBilling 010407a 10" xfId="284"/>
    <cellStyle name="_eBilling 010407a 11" xfId="285"/>
    <cellStyle name="_eBilling 010407a 12" xfId="286"/>
    <cellStyle name="_eBilling 010407a 13" xfId="287"/>
    <cellStyle name="_eBilling 010407a 14" xfId="288"/>
    <cellStyle name="_eBilling 010407a 15" xfId="289"/>
    <cellStyle name="_eBilling 010407a 16" xfId="290"/>
    <cellStyle name="_eBilling 010407a 17" xfId="291"/>
    <cellStyle name="_eBilling 010407a 18" xfId="292"/>
    <cellStyle name="_eBilling 010407a 2" xfId="293"/>
    <cellStyle name="_eBilling 010407a 3" xfId="294"/>
    <cellStyle name="_eBilling 010407a 4" xfId="295"/>
    <cellStyle name="_eBilling 010407a 5" xfId="296"/>
    <cellStyle name="_eBilling 010407a 6" xfId="297"/>
    <cellStyle name="_eBilling 010407a 7" xfId="298"/>
    <cellStyle name="_eBilling 010407a 8" xfId="299"/>
    <cellStyle name="_eBilling 010407a 9" xfId="300"/>
    <cellStyle name="_EMEA" xfId="1476"/>
    <cellStyle name="_ericwksh" xfId="1477"/>
    <cellStyle name="_ericwksh 8th September 2007 edit by mohan" xfId="1478"/>
    <cellStyle name="_Estimates request Sheet 2005" xfId="1479"/>
    <cellStyle name="_Euro" xfId="1480"/>
    <cellStyle name="_Euro 2" xfId="5675"/>
    <cellStyle name="_Euro 3" xfId="7073"/>
    <cellStyle name="_Extract Template" xfId="1481"/>
    <cellStyle name="_EY, Market scenario model, v1.10" xfId="3958"/>
    <cellStyle name="_Fixed-fixed market share" xfId="1482"/>
    <cellStyle name="_FTinp" xfId="5676"/>
    <cellStyle name="_FTinp 2" xfId="7074"/>
    <cellStyle name="_Global Comps - Full Service - 12 Jan  2001" xfId="1483"/>
    <cellStyle name="_Global Comps - Full Service - 18 June 2001" xfId="1484"/>
    <cellStyle name="_Global Comps - Full Service - 20 June 2001" xfId="1485"/>
    <cellStyle name="_Global Services Bonded Copper Forecast Feb 08" xfId="3959"/>
    <cellStyle name="_Global Wireless Matrix_Global Summaries 4Q06" xfId="1486"/>
    <cellStyle name="_Group Cost Transformation template Q2" xfId="301"/>
    <cellStyle name="_Group Cost Transformation template Q2 10" xfId="302"/>
    <cellStyle name="_Group Cost Transformation template Q2 11" xfId="303"/>
    <cellStyle name="_Group Cost Transformation template Q2 12" xfId="304"/>
    <cellStyle name="_Group Cost Transformation template Q2 13" xfId="305"/>
    <cellStyle name="_Group Cost Transformation template Q2 14" xfId="306"/>
    <cellStyle name="_Group Cost Transformation template Q2 15" xfId="307"/>
    <cellStyle name="_Group Cost Transformation template Q2 16" xfId="308"/>
    <cellStyle name="_Group Cost Transformation template Q2 17" xfId="309"/>
    <cellStyle name="_Group Cost Transformation template Q2 18" xfId="310"/>
    <cellStyle name="_Group Cost Transformation template Q2 2" xfId="311"/>
    <cellStyle name="_Group Cost Transformation template Q2 3" xfId="312"/>
    <cellStyle name="_Group Cost Transformation template Q2 4" xfId="313"/>
    <cellStyle name="_Group Cost Transformation template Q2 5" xfId="314"/>
    <cellStyle name="_Group Cost Transformation template Q2 6" xfId="315"/>
    <cellStyle name="_Group Cost Transformation template Q2 7" xfId="316"/>
    <cellStyle name="_Group Cost Transformation template Q2 8" xfId="317"/>
    <cellStyle name="_Group Cost Transformation template Q2 9" xfId="318"/>
    <cellStyle name="_GVF2_Non-BT_WLR_Analysis_Pack_v1" xfId="3960"/>
    <cellStyle name="_GVF4_Ext_Product_Summary v3" xfId="3961"/>
    <cellStyle name="_GVF4_Ext_WLR_Model v3 FINAL+overlay" xfId="3962"/>
    <cellStyle name="_GVF4_Revenue_Model v11" xfId="3963"/>
    <cellStyle name="_Handset Model London.xls Chart 9" xfId="1487"/>
    <cellStyle name="_HDF and Tie Cable Forecast" xfId="3964"/>
    <cellStyle name="_Header" xfId="1488"/>
    <cellStyle name="_Heading" xfId="1489"/>
    <cellStyle name="_Heading 2" xfId="5677"/>
    <cellStyle name="_Heading 3" xfId="7075"/>
    <cellStyle name="_Heading_bls roic" xfId="1490"/>
    <cellStyle name="_Heading_Broadband Comps" xfId="1491"/>
    <cellStyle name="_Heading_Broadband Comps 2" xfId="5678"/>
    <cellStyle name="_Heading_Broadband Comps 3" xfId="7076"/>
    <cellStyle name="_Heading_Q" xfId="1492"/>
    <cellStyle name="_Heading_q - new guidance" xfId="1493"/>
    <cellStyle name="_Heading_q - new guidance 2" xfId="5680"/>
    <cellStyle name="_Heading_q - new guidance 3" xfId="7078"/>
    <cellStyle name="_Heading_q - valuation" xfId="1494"/>
    <cellStyle name="_Heading_q - valuation 2" xfId="5681"/>
    <cellStyle name="_Heading_q - valuation 3" xfId="7079"/>
    <cellStyle name="_Heading_Q 10" xfId="8129"/>
    <cellStyle name="_Heading_Q 11" xfId="8198"/>
    <cellStyle name="_Heading_Q 12" xfId="7930"/>
    <cellStyle name="_Heading_Q 13" xfId="8199"/>
    <cellStyle name="_Heading_Q 2" xfId="5679"/>
    <cellStyle name="_Heading_Q 3" xfId="6769"/>
    <cellStyle name="_Heading_Q 4" xfId="6814"/>
    <cellStyle name="_Heading_Q 5" xfId="6768"/>
    <cellStyle name="_Heading_Q 6" xfId="6815"/>
    <cellStyle name="_Heading_Q 7" xfId="7077"/>
    <cellStyle name="_Heading_Q 8" xfId="8130"/>
    <cellStyle name="_Heading_Q 9" xfId="8197"/>
    <cellStyle name="_Highlight" xfId="1495"/>
    <cellStyle name="_Highlight 2" xfId="3286"/>
    <cellStyle name="_Highlight 3" xfId="5682"/>
    <cellStyle name="_Highlight 4" xfId="7080"/>
    <cellStyle name="_HighwayConPP1 8" xfId="3965"/>
    <cellStyle name="_HighwayConPP1 8 (2)" xfId="3966"/>
    <cellStyle name="_Hyperion_Weekly_Non-BT_Volumes" xfId="3967"/>
    <cellStyle name="_Innsamling" xfId="1496"/>
    <cellStyle name="_Interface" xfId="5683"/>
    <cellStyle name="_Interface 2" xfId="7081"/>
    <cellStyle name="_Interface new" xfId="5684"/>
    <cellStyle name="_Interface new 2" xfId="7082"/>
    <cellStyle name="_Japan" xfId="1497"/>
    <cellStyle name="_jev 2004 augustus" xfId="3968"/>
    <cellStyle name="_JEV april" xfId="3969"/>
    <cellStyle name="_JP Morgan" xfId="1498"/>
    <cellStyle name="_Karate Hydraulics 6 October 06 (wk27) - v1" xfId="319"/>
    <cellStyle name="_Karate Hydraulics 6 October 06 (wk27) - v1 10" xfId="320"/>
    <cellStyle name="_Karate Hydraulics 6 October 06 (wk27) - v1 11" xfId="321"/>
    <cellStyle name="_Karate Hydraulics 6 October 06 (wk27) - v1 12" xfId="322"/>
    <cellStyle name="_Karate Hydraulics 6 October 06 (wk27) - v1 13" xfId="323"/>
    <cellStyle name="_Karate Hydraulics 6 October 06 (wk27) - v1 14" xfId="324"/>
    <cellStyle name="_Karate Hydraulics 6 October 06 (wk27) - v1 15" xfId="325"/>
    <cellStyle name="_Karate Hydraulics 6 October 06 (wk27) - v1 16" xfId="326"/>
    <cellStyle name="_Karate Hydraulics 6 October 06 (wk27) - v1 17" xfId="327"/>
    <cellStyle name="_Karate Hydraulics 6 October 06 (wk27) - v1 18" xfId="328"/>
    <cellStyle name="_Karate Hydraulics 6 October 06 (wk27) - v1 2" xfId="329"/>
    <cellStyle name="_Karate Hydraulics 6 October 06 (wk27) - v1 3" xfId="330"/>
    <cellStyle name="_Karate Hydraulics 6 October 06 (wk27) - v1 4" xfId="331"/>
    <cellStyle name="_Karate Hydraulics 6 October 06 (wk27) - v1 5" xfId="332"/>
    <cellStyle name="_Karate Hydraulics 6 October 06 (wk27) - v1 6" xfId="333"/>
    <cellStyle name="_Karate Hydraulics 6 October 06 (wk27) - v1 7" xfId="334"/>
    <cellStyle name="_Karate Hydraulics 6 October 06 (wk27) - v1 8" xfId="335"/>
    <cellStyle name="_Karate Hydraulics 6 October 06 (wk27) - v1 9" xfId="336"/>
    <cellStyle name="_kmh_011106v3b Mike" xfId="3970"/>
    <cellStyle name="_KPI draft template" xfId="337"/>
    <cellStyle name="_KPI draft template 10" xfId="338"/>
    <cellStyle name="_KPI draft template 11" xfId="339"/>
    <cellStyle name="_KPI draft template 12" xfId="340"/>
    <cellStyle name="_KPI draft template 13" xfId="341"/>
    <cellStyle name="_KPI draft template 2" xfId="342"/>
    <cellStyle name="_KPI draft template 3" xfId="343"/>
    <cellStyle name="_KPI draft template 4" xfId="344"/>
    <cellStyle name="_KPI draft template 5" xfId="345"/>
    <cellStyle name="_KPI draft template 6" xfId="346"/>
    <cellStyle name="_KPI draft template 7" xfId="347"/>
    <cellStyle name="_KPI draft template 8" xfId="348"/>
    <cellStyle name="_KPI draft template 9" xfId="349"/>
    <cellStyle name="_KPI draft template Jan  Feb 09" xfId="350"/>
    <cellStyle name="_KPI draft template Jan  Feb 09 10" xfId="351"/>
    <cellStyle name="_KPI draft template Jan  Feb 09 11" xfId="352"/>
    <cellStyle name="_KPI draft template Jan  Feb 09 12" xfId="353"/>
    <cellStyle name="_KPI draft template Jan  Feb 09 13" xfId="354"/>
    <cellStyle name="_KPI draft template Jan  Feb 09 2" xfId="355"/>
    <cellStyle name="_KPI draft template Jan  Feb 09 3" xfId="356"/>
    <cellStyle name="_KPI draft template Jan  Feb 09 4" xfId="357"/>
    <cellStyle name="_KPI draft template Jan  Feb 09 5" xfId="358"/>
    <cellStyle name="_KPI draft template Jan  Feb 09 6" xfId="359"/>
    <cellStyle name="_KPI draft template Jan  Feb 09 7" xfId="360"/>
    <cellStyle name="_KPI draft template Jan  Feb 09 8" xfId="361"/>
    <cellStyle name="_KPI draft template Jan  Feb 09 9" xfId="362"/>
    <cellStyle name="_KPI template 9th March" xfId="363"/>
    <cellStyle name="_KPI template 9th March 10" xfId="364"/>
    <cellStyle name="_KPI template 9th March 11" xfId="365"/>
    <cellStyle name="_KPI template 9th March 12" xfId="366"/>
    <cellStyle name="_KPI template 9th March 13" xfId="367"/>
    <cellStyle name="_KPI template 9th March 2" xfId="368"/>
    <cellStyle name="_KPI template 9th March 3" xfId="369"/>
    <cellStyle name="_KPI template 9th March 4" xfId="370"/>
    <cellStyle name="_KPI template 9th March 5" xfId="371"/>
    <cellStyle name="_KPI template 9th March 6" xfId="372"/>
    <cellStyle name="_KPI template 9th March 7" xfId="373"/>
    <cellStyle name="_KPI template 9th March 8" xfId="374"/>
    <cellStyle name="_KPI template 9th March 9" xfId="375"/>
    <cellStyle name="_KPinp" xfId="5685"/>
    <cellStyle name="_KPinp 2" xfId="7083"/>
    <cellStyle name="_KPI's sign off BTW" xfId="376"/>
    <cellStyle name="_KPN Fixed" xfId="3971"/>
    <cellStyle name="_Lines" xfId="1499"/>
    <cellStyle name="_LOB Q1 cost template v1" xfId="377"/>
    <cellStyle name="_LOB Q1 cost template v1 10" xfId="378"/>
    <cellStyle name="_LOB Q1 cost template v1 11" xfId="379"/>
    <cellStyle name="_LOB Q1 cost template v1 12" xfId="380"/>
    <cellStyle name="_LOB Q1 cost template v1 13" xfId="381"/>
    <cellStyle name="_LOB Q1 cost template v1 14" xfId="382"/>
    <cellStyle name="_LOB Q1 cost template v1 15" xfId="383"/>
    <cellStyle name="_LOB Q1 cost template v1 16" xfId="384"/>
    <cellStyle name="_LOB Q1 cost template v1 17" xfId="385"/>
    <cellStyle name="_LOB Q1 cost template v1 18" xfId="386"/>
    <cellStyle name="_LOB Q1 cost template v1 2" xfId="387"/>
    <cellStyle name="_LOB Q1 cost template v1 3" xfId="388"/>
    <cellStyle name="_LOB Q1 cost template v1 4" xfId="389"/>
    <cellStyle name="_LOB Q1 cost template v1 5" xfId="390"/>
    <cellStyle name="_LOB Q1 cost template v1 6" xfId="391"/>
    <cellStyle name="_LOB Q1 cost template v1 7" xfId="392"/>
    <cellStyle name="_LOB Q1 cost template v1 8" xfId="393"/>
    <cellStyle name="_LOB Q1 cost template v1 9" xfId="394"/>
    <cellStyle name="_LOB vs OR forecast QRF3 v11 vs BTO" xfId="3972"/>
    <cellStyle name="_Mal for innhenting av estimater Q4- 2002" xfId="1500"/>
    <cellStyle name="_Malaysia(4GWM)-Dec" xfId="1501"/>
    <cellStyle name="_Malaysia(4GWM)-Dec (2)" xfId="1502"/>
    <cellStyle name="_May 08 summary and fcst - Conns" xfId="3973"/>
    <cellStyle name="_MCIT" xfId="1503"/>
    <cellStyle name="_Migration calculator" xfId="3974"/>
    <cellStyle name="_Minutes" xfId="1504"/>
    <cellStyle name="_ML handset model" xfId="1505"/>
    <cellStyle name="_mobile share" xfId="1506"/>
    <cellStyle name="_Multiple" xfId="1507"/>
    <cellStyle name="_Multiple 2" xfId="5686"/>
    <cellStyle name="_Multiple 3" xfId="7084"/>
    <cellStyle name="_Multiple_3G Models" xfId="1508"/>
    <cellStyle name="_Multiple_3G Models 2" xfId="5687"/>
    <cellStyle name="_Multiple_3G Models 3" xfId="7085"/>
    <cellStyle name="_Multiple_Belgacom" xfId="1509"/>
    <cellStyle name="_Multiple_Belgacom 310804" xfId="1510"/>
    <cellStyle name="_Multiple_Belgacom_301007" xfId="1511"/>
    <cellStyle name="_Multiple_bls roic" xfId="1512"/>
    <cellStyle name="_Multiple_bls roic 2" xfId="5688"/>
    <cellStyle name="_Multiple_bls roic 3" xfId="7086"/>
    <cellStyle name="_Multiple_Book1" xfId="1513"/>
    <cellStyle name="_Multiple_Book1 2" xfId="5689"/>
    <cellStyle name="_Multiple_Book1 3" xfId="7087"/>
    <cellStyle name="_Multiple_Book1_3G Models" xfId="1514"/>
    <cellStyle name="_Multiple_Book1_3G Models 2" xfId="5690"/>
    <cellStyle name="_Multiple_Book1_3G Models 3" xfId="7088"/>
    <cellStyle name="_Multiple_Book1_Jazztel model 16DP3-Exhibits" xfId="1515"/>
    <cellStyle name="_Multiple_Book1_Jazztel model 16DP3-Exhibits 2" xfId="5691"/>
    <cellStyle name="_Multiple_Book1_Jazztel model 16DP3-Exhibits 3" xfId="7089"/>
    <cellStyle name="_Multiple_Book1_Jazztel model 16DP3-Exhibits_3G Models" xfId="1516"/>
    <cellStyle name="_Multiple_Book1_Jazztel model 16DP3-Exhibits_3G Models 2" xfId="5692"/>
    <cellStyle name="_Multiple_Book1_Jazztel model 16DP3-Exhibits_3G Models 3" xfId="7090"/>
    <cellStyle name="_Multiple_Book1_Jazztel model 16DP3-Exhibits_FT-6June2001" xfId="1517"/>
    <cellStyle name="_Multiple_Book1_Jazztel model 16DP3-Exhibits_FT-6June2001 2" xfId="5693"/>
    <cellStyle name="_Multiple_Book1_Jazztel model 16DP3-Exhibits_FT-6June2001 3" xfId="7091"/>
    <cellStyle name="_Multiple_Book1_Jazztel model 16DP3-Exhibits_FT-6June2001_1" xfId="1518"/>
    <cellStyle name="_Multiple_Book1_Jazztel model 16DP3-Exhibits_FT-6June2001_1 2" xfId="5694"/>
    <cellStyle name="_Multiple_Book1_Jazztel model 16DP3-Exhibits_FT-6June2001_1 3" xfId="7092"/>
    <cellStyle name="_Multiple_Book1_Jazztel model 16DP3-Exhibits_FT-6June2001_1_Telefonica Moviles" xfId="1519"/>
    <cellStyle name="_Multiple_Book1_Jazztel model 16DP3-Exhibits_FT-6June2001_1_Telefonica Moviles 2" xfId="5695"/>
    <cellStyle name="_Multiple_Book1_Jazztel model 16DP3-Exhibits_FT-6June2001_1_Telefonica Moviles 3" xfId="7093"/>
    <cellStyle name="_Multiple_Book1_Jazztel model 16DP3-Exhibits_sonera -22nov2001 " xfId="1520"/>
    <cellStyle name="_Multiple_Book1_Jazztel model 18DP-exhibits" xfId="1521"/>
    <cellStyle name="_Multiple_Book1_Jazztel model 18DP-exhibits 2" xfId="5696"/>
    <cellStyle name="_Multiple_Book1_Jazztel model 18DP-exhibits 3" xfId="7094"/>
    <cellStyle name="_Multiple_Book1_Jazztel model 18DP-exhibits_FT-6June2001" xfId="1522"/>
    <cellStyle name="_Multiple_Book1_Jazztel model 18DP-exhibits_FT-6June2001 2" xfId="5697"/>
    <cellStyle name="_Multiple_Book1_Jazztel model 18DP-exhibits_FT-6June2001 3" xfId="7095"/>
    <cellStyle name="_Multiple_Book1_Jazztel model 18DP-exhibits_Orange-Mar01" xfId="1523"/>
    <cellStyle name="_Multiple_Book1_Jazztel model 18DP-exhibits_Orange-Mar01 2" xfId="5698"/>
    <cellStyle name="_Multiple_Book1_Jazztel model 18DP-exhibits_Orange-Mar01 3" xfId="7096"/>
    <cellStyle name="_Multiple_Book1_Jazztel model 18DP-exhibits_Orange-May01" xfId="1524"/>
    <cellStyle name="_Multiple_Book1_Jazztel model 18DP-exhibits_Orange-May01 2" xfId="5699"/>
    <cellStyle name="_Multiple_Book1_Jazztel model 18DP-exhibits_Orange-May01 3" xfId="7097"/>
    <cellStyle name="_Multiple_Book1_Jazztel model 18DP-exhibits_T_MOBIL2" xfId="1525"/>
    <cellStyle name="_Multiple_Book1_Jazztel model 18DP-exhibits_T_MOBIL2 2" xfId="5700"/>
    <cellStyle name="_Multiple_Book1_Jazztel model 18DP-exhibits_T_MOBIL2 3" xfId="7098"/>
    <cellStyle name="_Multiple_Book1_Jazztel model 18DP-exhibits_T_MOBIL2_FT-6June2001" xfId="1526"/>
    <cellStyle name="_Multiple_Book1_Jazztel model 18DP-exhibits_T_MOBIL2_FT-6June2001 2" xfId="5701"/>
    <cellStyle name="_Multiple_Book1_Jazztel model 18DP-exhibits_T_MOBIL2_FT-6June2001 3" xfId="7099"/>
    <cellStyle name="_Multiple_Book1_Jazztel model 18DP-exhibits_T_MOBIL2_FT-6June2001_1" xfId="1527"/>
    <cellStyle name="_Multiple_Book1_Jazztel model 18DP-exhibits_T_MOBIL2_FT-6June2001_1 2" xfId="5702"/>
    <cellStyle name="_Multiple_Book1_Jazztel model 18DP-exhibits_T_MOBIL2_FT-6June2001_1 3" xfId="7100"/>
    <cellStyle name="_Multiple_Book1_Jazztel model 18DP-exhibits_T_MOBIL2_Orange-May01" xfId="1528"/>
    <cellStyle name="_Multiple_Book1_Jazztel model 18DP-exhibits_T_MOBIL2_Orange-May01 2" xfId="5703"/>
    <cellStyle name="_Multiple_Book1_Jazztel model 18DP-exhibits_T_MOBIL2_Orange-May01 3" xfId="7101"/>
    <cellStyle name="_Multiple_Book1_Jazztel model 18DP-exhibits_T_MOBIL2_sonera -22nov2001 " xfId="1529"/>
    <cellStyle name="_Multiple_Book1_Jazztel model 18DP-exhibits_T_MOBIL2_Telefonica Moviles" xfId="1530"/>
    <cellStyle name="_Multiple_Book1_Jazztel model 18DP-exhibits_T_MOBIL2_Telefonica Moviles 2" xfId="5704"/>
    <cellStyle name="_Multiple_Book1_Jazztel model 18DP-exhibits_T_MOBIL2_Telefonica Moviles 3" xfId="7102"/>
    <cellStyle name="_Multiple_Book1_Jazztel model 18DP-exhibits_Telefonica Moviles" xfId="1531"/>
    <cellStyle name="_Multiple_Book1_Jazztel model 18DP-exhibits_Telefonica Moviles 2" xfId="5705"/>
    <cellStyle name="_Multiple_Book1_Jazztel model 18DP-exhibits_Telefonica Moviles 3" xfId="7103"/>
    <cellStyle name="_Multiple_Book1_Jazztel model 18DP-exhibits_TelenorInitiation-11Jan01" xfId="1532"/>
    <cellStyle name="_Multiple_Book1_Jazztel model 18DP-exhibits_TelenorInitiation-11Jan01 2" xfId="5706"/>
    <cellStyle name="_Multiple_Book1_Jazztel model 18DP-exhibits_TelenorInitiation-11Jan01 3" xfId="7104"/>
    <cellStyle name="_Multiple_Book1_Jazztel model 18DP-exhibits_TelenorWIPFeb01" xfId="1533"/>
    <cellStyle name="_Multiple_Book1_Jazztel model 18DP-exhibits_TelenorWIPFeb01 2" xfId="5707"/>
    <cellStyle name="_Multiple_Book1_Jazztel model 18DP-exhibits_TelenorWIPFeb01 3" xfId="7105"/>
    <cellStyle name="_Multiple_Book1_Jazztel model 18DP-exhibits_Telia-April01(new structure)" xfId="1534"/>
    <cellStyle name="_Multiple_Book1_Jazztel model 18DP-exhibits_Telia-April01(new structure) 2" xfId="5708"/>
    <cellStyle name="_Multiple_Book1_Jazztel model 18DP-exhibits_Telia-April01(new structure) 3" xfId="7106"/>
    <cellStyle name="_Multiple_Book1_Jazztel model 18DP-exhibits_Telia-April01(new structure)_FT-6June2001" xfId="1535"/>
    <cellStyle name="_Multiple_Book1_Jazztel model 18DP-exhibits_Telia-April01(new structure)_FT-6June2001 2" xfId="5709"/>
    <cellStyle name="_Multiple_Book1_Jazztel model 18DP-exhibits_Telia-April01(new structure)_FT-6June2001 3" xfId="7107"/>
    <cellStyle name="_Multiple_Book1_Jazztel model 18DP-exhibits_Telia-April01(new structure)_FT-6June2001_Telefonica Moviles" xfId="1536"/>
    <cellStyle name="_Multiple_Book1_Jazztel model 18DP-exhibits_Telia-April01(new structure)_FT-6June2001_Telefonica Moviles 2" xfId="5710"/>
    <cellStyle name="_Multiple_Book1_Jazztel model 18DP-exhibits_Telia-April01(new structure)_FT-6June2001_Telefonica Moviles 3" xfId="7108"/>
    <cellStyle name="_Multiple_Book1_Jazztel model 18DP-exhibits_Telia-April01(new structure)_Telefonica Moviles" xfId="1537"/>
    <cellStyle name="_Multiple_Book1_Jazztel model 18DP-exhibits_Telia-April01(new structure)_Telefonica Moviles 2" xfId="5711"/>
    <cellStyle name="_Multiple_Book1_Jazztel model 18DP-exhibits_Telia-April01(new structure)_Telefonica Moviles 3" xfId="7109"/>
    <cellStyle name="_Multiple_Book1_Jazztel1" xfId="1538"/>
    <cellStyle name="_Multiple_Book1_Jazztel1 2" xfId="5712"/>
    <cellStyle name="_Multiple_Book1_Jazztel1 3" xfId="7110"/>
    <cellStyle name="_Multiple_Book1_Orange-Mar01" xfId="1539"/>
    <cellStyle name="_Multiple_Book1_Orange-Mar01 2" xfId="5713"/>
    <cellStyle name="_Multiple_Book1_Orange-Mar01 3" xfId="7111"/>
    <cellStyle name="_Multiple_Book1_Orange-Mar01_FT-6June2001" xfId="1540"/>
    <cellStyle name="_Multiple_Book1_Orange-Mar01_FT-6June2001 2" xfId="5714"/>
    <cellStyle name="_Multiple_Book1_Orange-Mar01_FT-6June2001 3" xfId="7112"/>
    <cellStyle name="_Multiple_Book1_Orange-Mar01_Telefonica Moviles" xfId="1541"/>
    <cellStyle name="_Multiple_Book1_Orange-Mar01_Telefonica Moviles 2" xfId="5715"/>
    <cellStyle name="_Multiple_Book1_Orange-Mar01_Telefonica Moviles 3" xfId="7113"/>
    <cellStyle name="_Multiple_Book1_Orange-Mar01_Telefonica Moviles_1" xfId="1542"/>
    <cellStyle name="_Multiple_Book1_Orange-Mar01_Telefonica Moviles_1 2" xfId="5716"/>
    <cellStyle name="_Multiple_Book1_Orange-Mar01_Telefonica Moviles_1 3" xfId="7114"/>
    <cellStyle name="_Multiple_Book1_Orange-May01" xfId="1543"/>
    <cellStyle name="_Multiple_Book1_Orange-May01 2" xfId="5717"/>
    <cellStyle name="_Multiple_Book1_Orange-May01 3" xfId="7115"/>
    <cellStyle name="_Multiple_Book1_Orange-May01_FT-6June2001" xfId="1544"/>
    <cellStyle name="_Multiple_Book1_Orange-May01_FT-6June2001 2" xfId="5718"/>
    <cellStyle name="_Multiple_Book1_Orange-May01_FT-6June2001 3" xfId="7116"/>
    <cellStyle name="_Multiple_Book1_Orange-May01_FT-6June2001_Telefonica Moviles" xfId="1545"/>
    <cellStyle name="_Multiple_Book1_Orange-May01_FT-6June2001_Telefonica Moviles 2" xfId="5719"/>
    <cellStyle name="_Multiple_Book1_Orange-May01_FT-6June2001_Telefonica Moviles 3" xfId="7117"/>
    <cellStyle name="_Multiple_Book1_Orange-May01_Telefonica Moviles" xfId="1546"/>
    <cellStyle name="_Multiple_Book1_Orange-May01_Telefonica Moviles 2" xfId="5720"/>
    <cellStyle name="_Multiple_Book1_Orange-May01_Telefonica Moviles 3" xfId="7118"/>
    <cellStyle name="_Multiple_Book1_T_MOBIL2" xfId="1547"/>
    <cellStyle name="_Multiple_Book1_T_MOBIL2 2" xfId="5721"/>
    <cellStyle name="_Multiple_Book1_T_MOBIL2 3" xfId="7119"/>
    <cellStyle name="_Multiple_Book1_TelenorInitiation-11Jan01" xfId="1548"/>
    <cellStyle name="_Multiple_Book1_TelenorInitiation-11Jan01 2" xfId="5722"/>
    <cellStyle name="_Multiple_Book1_TelenorInitiation-11Jan01 3" xfId="7120"/>
    <cellStyle name="_Multiple_Book1_TelenorInitiation-11Jan01_FT-6June2001" xfId="1549"/>
    <cellStyle name="_Multiple_Book1_TelenorInitiation-11Jan01_FT-6June2001 2" xfId="5723"/>
    <cellStyle name="_Multiple_Book1_TelenorInitiation-11Jan01_FT-6June2001 3" xfId="7121"/>
    <cellStyle name="_Multiple_Book1_TelenorInitiation-11Jan01_Telefonica Moviles" xfId="1550"/>
    <cellStyle name="_Multiple_Book1_TelenorInitiation-11Jan01_Telefonica Moviles 2" xfId="5724"/>
    <cellStyle name="_Multiple_Book1_TelenorInitiation-11Jan01_Telefonica Moviles 3" xfId="7122"/>
    <cellStyle name="_Multiple_Book1_TelenorInitiation-11Jan01_Telefonica Moviles_1" xfId="1551"/>
    <cellStyle name="_Multiple_Book1_TelenorInitiation-11Jan01_Telefonica Moviles_1 2" xfId="5725"/>
    <cellStyle name="_Multiple_Book1_TelenorInitiation-11Jan01_Telefonica Moviles_1 3" xfId="7123"/>
    <cellStyle name="_Multiple_Book1_TelenorWIPFeb01" xfId="1552"/>
    <cellStyle name="_Multiple_Book1_TelenorWIPFeb01 2" xfId="5726"/>
    <cellStyle name="_Multiple_Book1_TelenorWIPFeb01 3" xfId="7124"/>
    <cellStyle name="_Multiple_Book1_TelenorWIPFeb01_FT-6June2001" xfId="1553"/>
    <cellStyle name="_Multiple_Book1_TelenorWIPFeb01_FT-6June2001 2" xfId="5727"/>
    <cellStyle name="_Multiple_Book1_TelenorWIPFeb01_FT-6June2001 3" xfId="7125"/>
    <cellStyle name="_Multiple_Book1_TelenorWIPFeb01_Telefonica Moviles" xfId="1554"/>
    <cellStyle name="_Multiple_Book1_TelenorWIPFeb01_Telefonica Moviles 2" xfId="5728"/>
    <cellStyle name="_Multiple_Book1_TelenorWIPFeb01_Telefonica Moviles 3" xfId="7126"/>
    <cellStyle name="_Multiple_Book1_TelenorWIPFeb01_Telefonica Moviles_1" xfId="1555"/>
    <cellStyle name="_Multiple_Book1_TelenorWIPFeb01_Telefonica Moviles_1 2" xfId="5729"/>
    <cellStyle name="_Multiple_Book1_TelenorWIPFeb01_Telefonica Moviles_1 3" xfId="7127"/>
    <cellStyle name="_Multiple_Book1_Telia-April01(new structure)" xfId="1556"/>
    <cellStyle name="_Multiple_Book1_Telia-April01(new structure) 2" xfId="5730"/>
    <cellStyle name="_Multiple_Book1_Telia-April01(new structure) 3" xfId="7128"/>
    <cellStyle name="_Multiple_Book11" xfId="1557"/>
    <cellStyle name="_Multiple_Book11 2" xfId="5731"/>
    <cellStyle name="_Multiple_Book11 3" xfId="7129"/>
    <cellStyle name="_Multiple_Book11_3G Models" xfId="1558"/>
    <cellStyle name="_Multiple_Book11_3G Models 2" xfId="5732"/>
    <cellStyle name="_Multiple_Book11_3G Models 3" xfId="7130"/>
    <cellStyle name="_Multiple_Book11_Jazztel model 16DP3-Exhibits" xfId="1559"/>
    <cellStyle name="_Multiple_Book11_Jazztel model 16DP3-Exhibits 2" xfId="5733"/>
    <cellStyle name="_Multiple_Book11_Jazztel model 16DP3-Exhibits 3" xfId="7131"/>
    <cellStyle name="_Multiple_Book11_Jazztel model 16DP3-Exhibits_3G Models" xfId="1560"/>
    <cellStyle name="_Multiple_Book11_Jazztel model 16DP3-Exhibits_3G Models 2" xfId="5734"/>
    <cellStyle name="_Multiple_Book11_Jazztel model 16DP3-Exhibits_3G Models 3" xfId="7132"/>
    <cellStyle name="_Multiple_Book11_Jazztel model 16DP3-Exhibits_FT-6June2001" xfId="1561"/>
    <cellStyle name="_Multiple_Book11_Jazztel model 16DP3-Exhibits_FT-6June2001 2" xfId="5735"/>
    <cellStyle name="_Multiple_Book11_Jazztel model 16DP3-Exhibits_FT-6June2001 3" xfId="7133"/>
    <cellStyle name="_Multiple_Book11_Jazztel model 16DP3-Exhibits_FT-6June2001_1" xfId="1562"/>
    <cellStyle name="_Multiple_Book11_Jazztel model 16DP3-Exhibits_FT-6June2001_1 2" xfId="5736"/>
    <cellStyle name="_Multiple_Book11_Jazztel model 16DP3-Exhibits_FT-6June2001_1 3" xfId="7134"/>
    <cellStyle name="_Multiple_Book11_Jazztel model 16DP3-Exhibits_FT-6June2001_1_Telefonica Moviles" xfId="1563"/>
    <cellStyle name="_Multiple_Book11_Jazztel model 16DP3-Exhibits_FT-6June2001_1_Telefonica Moviles 2" xfId="5737"/>
    <cellStyle name="_Multiple_Book11_Jazztel model 16DP3-Exhibits_FT-6June2001_1_Telefonica Moviles 3" xfId="7135"/>
    <cellStyle name="_Multiple_Book11_Jazztel model 16DP3-Exhibits_sonera -22nov2001 " xfId="1564"/>
    <cellStyle name="_Multiple_Book11_Jazztel model 18DP-exhibits" xfId="1565"/>
    <cellStyle name="_Multiple_Book11_Jazztel model 18DP-exhibits 2" xfId="5738"/>
    <cellStyle name="_Multiple_Book11_Jazztel model 18DP-exhibits 3" xfId="7136"/>
    <cellStyle name="_Multiple_Book11_Jazztel model 18DP-exhibits_FT-6June2001" xfId="1566"/>
    <cellStyle name="_Multiple_Book11_Jazztel model 18DP-exhibits_FT-6June2001 2" xfId="5739"/>
    <cellStyle name="_Multiple_Book11_Jazztel model 18DP-exhibits_FT-6June2001 3" xfId="7137"/>
    <cellStyle name="_Multiple_Book11_Jazztel model 18DP-exhibits_Orange-Mar01" xfId="1567"/>
    <cellStyle name="_Multiple_Book11_Jazztel model 18DP-exhibits_Orange-Mar01 2" xfId="5740"/>
    <cellStyle name="_Multiple_Book11_Jazztel model 18DP-exhibits_Orange-Mar01 3" xfId="7138"/>
    <cellStyle name="_Multiple_Book11_Jazztel model 18DP-exhibits_Orange-May01" xfId="1568"/>
    <cellStyle name="_Multiple_Book11_Jazztel model 18DP-exhibits_Orange-May01 2" xfId="5741"/>
    <cellStyle name="_Multiple_Book11_Jazztel model 18DP-exhibits_Orange-May01 3" xfId="7139"/>
    <cellStyle name="_Multiple_Book11_Jazztel model 18DP-exhibits_T_MOBIL2" xfId="1569"/>
    <cellStyle name="_Multiple_Book11_Jazztel model 18DP-exhibits_T_MOBIL2 2" xfId="5742"/>
    <cellStyle name="_Multiple_Book11_Jazztel model 18DP-exhibits_T_MOBIL2 3" xfId="7140"/>
    <cellStyle name="_Multiple_Book11_Jazztel model 18DP-exhibits_T_MOBIL2_FT-6June2001" xfId="1570"/>
    <cellStyle name="_Multiple_Book11_Jazztel model 18DP-exhibits_T_MOBIL2_FT-6June2001 2" xfId="5743"/>
    <cellStyle name="_Multiple_Book11_Jazztel model 18DP-exhibits_T_MOBIL2_FT-6June2001 3" xfId="7141"/>
    <cellStyle name="_Multiple_Book11_Jazztel model 18DP-exhibits_T_MOBIL2_FT-6June2001_1" xfId="1571"/>
    <cellStyle name="_Multiple_Book11_Jazztel model 18DP-exhibits_T_MOBIL2_FT-6June2001_1 2" xfId="5744"/>
    <cellStyle name="_Multiple_Book11_Jazztel model 18DP-exhibits_T_MOBIL2_FT-6June2001_1 3" xfId="7142"/>
    <cellStyle name="_Multiple_Book11_Jazztel model 18DP-exhibits_T_MOBIL2_Orange-May01" xfId="1572"/>
    <cellStyle name="_Multiple_Book11_Jazztel model 18DP-exhibits_T_MOBIL2_Orange-May01 2" xfId="5745"/>
    <cellStyle name="_Multiple_Book11_Jazztel model 18DP-exhibits_T_MOBIL2_Orange-May01 3" xfId="7143"/>
    <cellStyle name="_Multiple_Book11_Jazztel model 18DP-exhibits_T_MOBIL2_sonera -22nov2001 " xfId="1573"/>
    <cellStyle name="_Multiple_Book11_Jazztel model 18DP-exhibits_T_MOBIL2_Telefonica Moviles" xfId="1574"/>
    <cellStyle name="_Multiple_Book11_Jazztel model 18DP-exhibits_T_MOBIL2_Telefonica Moviles 2" xfId="5746"/>
    <cellStyle name="_Multiple_Book11_Jazztel model 18DP-exhibits_T_MOBIL2_Telefonica Moviles 3" xfId="7144"/>
    <cellStyle name="_Multiple_Book11_Jazztel model 18DP-exhibits_Telefonica Moviles" xfId="1575"/>
    <cellStyle name="_Multiple_Book11_Jazztel model 18DP-exhibits_Telefonica Moviles 2" xfId="5747"/>
    <cellStyle name="_Multiple_Book11_Jazztel model 18DP-exhibits_Telefonica Moviles 3" xfId="7145"/>
    <cellStyle name="_Multiple_Book11_Jazztel model 18DP-exhibits_TelenorInitiation-11Jan01" xfId="1576"/>
    <cellStyle name="_Multiple_Book11_Jazztel model 18DP-exhibits_TelenorInitiation-11Jan01 2" xfId="5748"/>
    <cellStyle name="_Multiple_Book11_Jazztel model 18DP-exhibits_TelenorInitiation-11Jan01 3" xfId="7146"/>
    <cellStyle name="_Multiple_Book11_Jazztel model 18DP-exhibits_TelenorWIPFeb01" xfId="1577"/>
    <cellStyle name="_Multiple_Book11_Jazztel model 18DP-exhibits_TelenorWIPFeb01 2" xfId="5749"/>
    <cellStyle name="_Multiple_Book11_Jazztel model 18DP-exhibits_TelenorWIPFeb01 3" xfId="7147"/>
    <cellStyle name="_Multiple_Book11_Jazztel model 18DP-exhibits_Telia-April01(new structure)" xfId="1578"/>
    <cellStyle name="_Multiple_Book11_Jazztel model 18DP-exhibits_Telia-April01(new structure) 2" xfId="5750"/>
    <cellStyle name="_Multiple_Book11_Jazztel model 18DP-exhibits_Telia-April01(new structure) 3" xfId="7148"/>
    <cellStyle name="_Multiple_Book11_Jazztel model 18DP-exhibits_Telia-April01(new structure)_FT-6June2001" xfId="1579"/>
    <cellStyle name="_Multiple_Book11_Jazztel model 18DP-exhibits_Telia-April01(new structure)_FT-6June2001 2" xfId="5751"/>
    <cellStyle name="_Multiple_Book11_Jazztel model 18DP-exhibits_Telia-April01(new structure)_FT-6June2001 3" xfId="7149"/>
    <cellStyle name="_Multiple_Book11_Jazztel model 18DP-exhibits_Telia-April01(new structure)_FT-6June2001_Telefonica Moviles" xfId="1580"/>
    <cellStyle name="_Multiple_Book11_Jazztel model 18DP-exhibits_Telia-April01(new structure)_FT-6June2001_Telefonica Moviles 2" xfId="5752"/>
    <cellStyle name="_Multiple_Book11_Jazztel model 18DP-exhibits_Telia-April01(new structure)_FT-6June2001_Telefonica Moviles 3" xfId="7150"/>
    <cellStyle name="_Multiple_Book11_Jazztel model 18DP-exhibits_Telia-April01(new structure)_Telefonica Moviles" xfId="1581"/>
    <cellStyle name="_Multiple_Book11_Jazztel model 18DP-exhibits_Telia-April01(new structure)_Telefonica Moviles 2" xfId="5753"/>
    <cellStyle name="_Multiple_Book11_Jazztel model 18DP-exhibits_Telia-April01(new structure)_Telefonica Moviles 3" xfId="7151"/>
    <cellStyle name="_Multiple_Book11_Jazztel1" xfId="1582"/>
    <cellStyle name="_Multiple_Book11_Jazztel1 2" xfId="5754"/>
    <cellStyle name="_Multiple_Book11_Jazztel1 3" xfId="7152"/>
    <cellStyle name="_Multiple_Book11_Orange-Mar01" xfId="1583"/>
    <cellStyle name="_Multiple_Book11_Orange-Mar01 2" xfId="5755"/>
    <cellStyle name="_Multiple_Book11_Orange-Mar01 3" xfId="7153"/>
    <cellStyle name="_Multiple_Book11_Orange-Mar01_FT-6June2001" xfId="1584"/>
    <cellStyle name="_Multiple_Book11_Orange-Mar01_FT-6June2001 2" xfId="5756"/>
    <cellStyle name="_Multiple_Book11_Orange-Mar01_FT-6June2001 3" xfId="7154"/>
    <cellStyle name="_Multiple_Book11_Orange-Mar01_Telefonica Moviles" xfId="1585"/>
    <cellStyle name="_Multiple_Book11_Orange-Mar01_Telefonica Moviles 2" xfId="5757"/>
    <cellStyle name="_Multiple_Book11_Orange-Mar01_Telefonica Moviles 3" xfId="7155"/>
    <cellStyle name="_Multiple_Book11_Orange-Mar01_Telefonica Moviles_1" xfId="1586"/>
    <cellStyle name="_Multiple_Book11_Orange-Mar01_Telefonica Moviles_1 2" xfId="5758"/>
    <cellStyle name="_Multiple_Book11_Orange-Mar01_Telefonica Moviles_1 3" xfId="7156"/>
    <cellStyle name="_Multiple_Book11_Orange-May01" xfId="1587"/>
    <cellStyle name="_Multiple_Book11_Orange-May01 2" xfId="5759"/>
    <cellStyle name="_Multiple_Book11_Orange-May01 3" xfId="7157"/>
    <cellStyle name="_Multiple_Book11_Orange-May01_FT-6June2001" xfId="1588"/>
    <cellStyle name="_Multiple_Book11_Orange-May01_FT-6June2001 2" xfId="5760"/>
    <cellStyle name="_Multiple_Book11_Orange-May01_FT-6June2001 3" xfId="7158"/>
    <cellStyle name="_Multiple_Book11_Orange-May01_FT-6June2001_Telefonica Moviles" xfId="1589"/>
    <cellStyle name="_Multiple_Book11_Orange-May01_FT-6June2001_Telefonica Moviles 2" xfId="5761"/>
    <cellStyle name="_Multiple_Book11_Orange-May01_FT-6June2001_Telefonica Moviles 3" xfId="7159"/>
    <cellStyle name="_Multiple_Book11_Orange-May01_Telefonica Moviles" xfId="1590"/>
    <cellStyle name="_Multiple_Book11_Orange-May01_Telefonica Moviles 2" xfId="5762"/>
    <cellStyle name="_Multiple_Book11_Orange-May01_Telefonica Moviles 3" xfId="7160"/>
    <cellStyle name="_Multiple_Book11_T_MOBIL2" xfId="1591"/>
    <cellStyle name="_Multiple_Book11_T_MOBIL2 2" xfId="5763"/>
    <cellStyle name="_Multiple_Book11_T_MOBIL2 3" xfId="7161"/>
    <cellStyle name="_Multiple_Book11_TelenorInitiation-11Jan01" xfId="1592"/>
    <cellStyle name="_Multiple_Book11_TelenorInitiation-11Jan01 2" xfId="5764"/>
    <cellStyle name="_Multiple_Book11_TelenorInitiation-11Jan01 3" xfId="7162"/>
    <cellStyle name="_Multiple_Book11_TelenorInitiation-11Jan01_FT-6June2001" xfId="1593"/>
    <cellStyle name="_Multiple_Book11_TelenorInitiation-11Jan01_FT-6June2001 2" xfId="5765"/>
    <cellStyle name="_Multiple_Book11_TelenorInitiation-11Jan01_FT-6June2001 3" xfId="7163"/>
    <cellStyle name="_Multiple_Book11_TelenorInitiation-11Jan01_Telefonica Moviles" xfId="1594"/>
    <cellStyle name="_Multiple_Book11_TelenorInitiation-11Jan01_Telefonica Moviles 2" xfId="5766"/>
    <cellStyle name="_Multiple_Book11_TelenorInitiation-11Jan01_Telefonica Moviles 3" xfId="7164"/>
    <cellStyle name="_Multiple_Book11_TelenorInitiation-11Jan01_Telefonica Moviles_1" xfId="1595"/>
    <cellStyle name="_Multiple_Book11_TelenorInitiation-11Jan01_Telefonica Moviles_1 2" xfId="5767"/>
    <cellStyle name="_Multiple_Book11_TelenorInitiation-11Jan01_Telefonica Moviles_1 3" xfId="7165"/>
    <cellStyle name="_Multiple_Book11_TelenorWIPFeb01" xfId="1596"/>
    <cellStyle name="_Multiple_Book11_TelenorWIPFeb01 2" xfId="5768"/>
    <cellStyle name="_Multiple_Book11_TelenorWIPFeb01 3" xfId="7166"/>
    <cellStyle name="_Multiple_Book11_TelenorWIPFeb01_FT-6June2001" xfId="1597"/>
    <cellStyle name="_Multiple_Book11_TelenorWIPFeb01_FT-6June2001 2" xfId="5769"/>
    <cellStyle name="_Multiple_Book11_TelenorWIPFeb01_FT-6June2001 3" xfId="7167"/>
    <cellStyle name="_Multiple_Book11_TelenorWIPFeb01_Telefonica Moviles" xfId="1598"/>
    <cellStyle name="_Multiple_Book11_TelenorWIPFeb01_Telefonica Moviles 2" xfId="5770"/>
    <cellStyle name="_Multiple_Book11_TelenorWIPFeb01_Telefonica Moviles 3" xfId="7168"/>
    <cellStyle name="_Multiple_Book11_TelenorWIPFeb01_Telefonica Moviles_1" xfId="1599"/>
    <cellStyle name="_Multiple_Book11_TelenorWIPFeb01_Telefonica Moviles_1 2" xfId="5771"/>
    <cellStyle name="_Multiple_Book11_TelenorWIPFeb01_Telefonica Moviles_1 3" xfId="7169"/>
    <cellStyle name="_Multiple_Book11_Telia-April01(new structure)" xfId="1600"/>
    <cellStyle name="_Multiple_Book11_Telia-April01(new structure) 2" xfId="5772"/>
    <cellStyle name="_Multiple_Book11_Telia-April01(new structure) 3" xfId="7170"/>
    <cellStyle name="_Multiple_Book12" xfId="1601"/>
    <cellStyle name="_Multiple_Book12 2" xfId="5773"/>
    <cellStyle name="_Multiple_Book12 3" xfId="7171"/>
    <cellStyle name="_Multiple_Book12_3G Models" xfId="1602"/>
    <cellStyle name="_Multiple_Book12_3G Models 2" xfId="5774"/>
    <cellStyle name="_Multiple_Book12_3G Models 3" xfId="7172"/>
    <cellStyle name="_Multiple_Book12_Jazztel model 16DP3-Exhibits" xfId="1603"/>
    <cellStyle name="_Multiple_Book12_Jazztel model 16DP3-Exhibits 2" xfId="5775"/>
    <cellStyle name="_Multiple_Book12_Jazztel model 16DP3-Exhibits 3" xfId="7173"/>
    <cellStyle name="_Multiple_Book12_Jazztel model 16DP3-Exhibits_3G Models" xfId="1604"/>
    <cellStyle name="_Multiple_Book12_Jazztel model 16DP3-Exhibits_3G Models 2" xfId="5776"/>
    <cellStyle name="_Multiple_Book12_Jazztel model 16DP3-Exhibits_3G Models 3" xfId="7174"/>
    <cellStyle name="_Multiple_Book12_Jazztel model 16DP3-Exhibits_FT-6June2001" xfId="1605"/>
    <cellStyle name="_Multiple_Book12_Jazztel model 16DP3-Exhibits_FT-6June2001 2" xfId="5777"/>
    <cellStyle name="_Multiple_Book12_Jazztel model 16DP3-Exhibits_FT-6June2001 3" xfId="7175"/>
    <cellStyle name="_Multiple_Book12_Jazztel model 16DP3-Exhibits_FT-6June2001_1" xfId="1606"/>
    <cellStyle name="_Multiple_Book12_Jazztel model 16DP3-Exhibits_FT-6June2001_1 2" xfId="5778"/>
    <cellStyle name="_Multiple_Book12_Jazztel model 16DP3-Exhibits_FT-6June2001_1 3" xfId="7176"/>
    <cellStyle name="_Multiple_Book12_Jazztel model 16DP3-Exhibits_FT-6June2001_1_Telefonica Moviles" xfId="1607"/>
    <cellStyle name="_Multiple_Book12_Jazztel model 16DP3-Exhibits_FT-6June2001_1_Telefonica Moviles 2" xfId="5779"/>
    <cellStyle name="_Multiple_Book12_Jazztel model 16DP3-Exhibits_FT-6June2001_1_Telefonica Moviles 3" xfId="7177"/>
    <cellStyle name="_Multiple_Book12_Jazztel model 16DP3-Exhibits_sonera -22nov2001 " xfId="1608"/>
    <cellStyle name="_Multiple_Book12_Jazztel model 18DP-exhibits" xfId="1609"/>
    <cellStyle name="_Multiple_Book12_Jazztel model 18DP-exhibits 2" xfId="5780"/>
    <cellStyle name="_Multiple_Book12_Jazztel model 18DP-exhibits 3" xfId="7178"/>
    <cellStyle name="_Multiple_Book12_Jazztel model 18DP-exhibits_FT-6June2001" xfId="1610"/>
    <cellStyle name="_Multiple_Book12_Jazztel model 18DP-exhibits_FT-6June2001 2" xfId="5781"/>
    <cellStyle name="_Multiple_Book12_Jazztel model 18DP-exhibits_FT-6June2001 3" xfId="7179"/>
    <cellStyle name="_Multiple_Book12_Jazztel model 18DP-exhibits_Orange-Mar01" xfId="1611"/>
    <cellStyle name="_Multiple_Book12_Jazztel model 18DP-exhibits_Orange-Mar01 2" xfId="5782"/>
    <cellStyle name="_Multiple_Book12_Jazztel model 18DP-exhibits_Orange-Mar01 3" xfId="7180"/>
    <cellStyle name="_Multiple_Book12_Jazztel model 18DP-exhibits_Orange-May01" xfId="1612"/>
    <cellStyle name="_Multiple_Book12_Jazztel model 18DP-exhibits_Orange-May01 2" xfId="5783"/>
    <cellStyle name="_Multiple_Book12_Jazztel model 18DP-exhibits_Orange-May01 3" xfId="7181"/>
    <cellStyle name="_Multiple_Book12_Jazztel model 18DP-exhibits_T_MOBIL2" xfId="1613"/>
    <cellStyle name="_Multiple_Book12_Jazztel model 18DP-exhibits_T_MOBIL2 2" xfId="5784"/>
    <cellStyle name="_Multiple_Book12_Jazztel model 18DP-exhibits_T_MOBIL2 3" xfId="7182"/>
    <cellStyle name="_Multiple_Book12_Jazztel model 18DP-exhibits_T_MOBIL2_FT-6June2001" xfId="1614"/>
    <cellStyle name="_Multiple_Book12_Jazztel model 18DP-exhibits_T_MOBIL2_FT-6June2001 2" xfId="5785"/>
    <cellStyle name="_Multiple_Book12_Jazztel model 18DP-exhibits_T_MOBIL2_FT-6June2001 3" xfId="7183"/>
    <cellStyle name="_Multiple_Book12_Jazztel model 18DP-exhibits_T_MOBIL2_FT-6June2001_1" xfId="1615"/>
    <cellStyle name="_Multiple_Book12_Jazztel model 18DP-exhibits_T_MOBIL2_FT-6June2001_1 2" xfId="5786"/>
    <cellStyle name="_Multiple_Book12_Jazztel model 18DP-exhibits_T_MOBIL2_FT-6June2001_1 3" xfId="7184"/>
    <cellStyle name="_Multiple_Book12_Jazztel model 18DP-exhibits_T_MOBIL2_Orange-May01" xfId="1616"/>
    <cellStyle name="_Multiple_Book12_Jazztel model 18DP-exhibits_T_MOBIL2_Orange-May01 2" xfId="5787"/>
    <cellStyle name="_Multiple_Book12_Jazztel model 18DP-exhibits_T_MOBIL2_Orange-May01 3" xfId="7185"/>
    <cellStyle name="_Multiple_Book12_Jazztel model 18DP-exhibits_T_MOBIL2_sonera -22nov2001 " xfId="1617"/>
    <cellStyle name="_Multiple_Book12_Jazztel model 18DP-exhibits_T_MOBIL2_Telefonica Moviles" xfId="1618"/>
    <cellStyle name="_Multiple_Book12_Jazztel model 18DP-exhibits_T_MOBIL2_Telefonica Moviles 2" xfId="5788"/>
    <cellStyle name="_Multiple_Book12_Jazztel model 18DP-exhibits_T_MOBIL2_Telefonica Moviles 3" xfId="7186"/>
    <cellStyle name="_Multiple_Book12_Jazztel model 18DP-exhibits_Telefonica Moviles" xfId="1619"/>
    <cellStyle name="_Multiple_Book12_Jazztel model 18DP-exhibits_Telefonica Moviles 2" xfId="5789"/>
    <cellStyle name="_Multiple_Book12_Jazztel model 18DP-exhibits_Telefonica Moviles 3" xfId="7187"/>
    <cellStyle name="_Multiple_Book12_Jazztel model 18DP-exhibits_TelenorInitiation-11Jan01" xfId="1620"/>
    <cellStyle name="_Multiple_Book12_Jazztel model 18DP-exhibits_TelenorInitiation-11Jan01 2" xfId="5790"/>
    <cellStyle name="_Multiple_Book12_Jazztel model 18DP-exhibits_TelenorInitiation-11Jan01 3" xfId="7188"/>
    <cellStyle name="_Multiple_Book12_Jazztel model 18DP-exhibits_TelenorWIPFeb01" xfId="1621"/>
    <cellStyle name="_Multiple_Book12_Jazztel model 18DP-exhibits_TelenorWIPFeb01 2" xfId="5791"/>
    <cellStyle name="_Multiple_Book12_Jazztel model 18DP-exhibits_TelenorWIPFeb01 3" xfId="7189"/>
    <cellStyle name="_Multiple_Book12_Jazztel model 18DP-exhibits_Telia-April01(new structure)" xfId="1622"/>
    <cellStyle name="_Multiple_Book12_Jazztel model 18DP-exhibits_Telia-April01(new structure) 2" xfId="5792"/>
    <cellStyle name="_Multiple_Book12_Jazztel model 18DP-exhibits_Telia-April01(new structure) 3" xfId="7190"/>
    <cellStyle name="_Multiple_Book12_Jazztel model 18DP-exhibits_Telia-April01(new structure)_FT-6June2001" xfId="1623"/>
    <cellStyle name="_Multiple_Book12_Jazztel model 18DP-exhibits_Telia-April01(new structure)_FT-6June2001 2" xfId="5793"/>
    <cellStyle name="_Multiple_Book12_Jazztel model 18DP-exhibits_Telia-April01(new structure)_FT-6June2001 3" xfId="7191"/>
    <cellStyle name="_Multiple_Book12_Jazztel model 18DP-exhibits_Telia-April01(new structure)_FT-6June2001_Telefonica Moviles" xfId="1624"/>
    <cellStyle name="_Multiple_Book12_Jazztel model 18DP-exhibits_Telia-April01(new structure)_FT-6June2001_Telefonica Moviles 2" xfId="5794"/>
    <cellStyle name="_Multiple_Book12_Jazztel model 18DP-exhibits_Telia-April01(new structure)_FT-6June2001_Telefonica Moviles 3" xfId="7192"/>
    <cellStyle name="_Multiple_Book12_Jazztel model 18DP-exhibits_Telia-April01(new structure)_Telefonica Moviles" xfId="1625"/>
    <cellStyle name="_Multiple_Book12_Jazztel model 18DP-exhibits_Telia-April01(new structure)_Telefonica Moviles 2" xfId="5795"/>
    <cellStyle name="_Multiple_Book12_Jazztel model 18DP-exhibits_Telia-April01(new structure)_Telefonica Moviles 3" xfId="7193"/>
    <cellStyle name="_Multiple_Book12_Jazztel1" xfId="1626"/>
    <cellStyle name="_Multiple_Book12_Jazztel1 2" xfId="5796"/>
    <cellStyle name="_Multiple_Book12_Jazztel1 3" xfId="7194"/>
    <cellStyle name="_Multiple_Book12_Orange-Mar01" xfId="1627"/>
    <cellStyle name="_Multiple_Book12_Orange-Mar01 2" xfId="5797"/>
    <cellStyle name="_Multiple_Book12_Orange-Mar01 3" xfId="7195"/>
    <cellStyle name="_Multiple_Book12_Orange-Mar01_FT-6June2001" xfId="1628"/>
    <cellStyle name="_Multiple_Book12_Orange-Mar01_FT-6June2001 2" xfId="5798"/>
    <cellStyle name="_Multiple_Book12_Orange-Mar01_FT-6June2001 3" xfId="7196"/>
    <cellStyle name="_Multiple_Book12_Orange-Mar01_Telefonica Moviles" xfId="1629"/>
    <cellStyle name="_Multiple_Book12_Orange-Mar01_Telefonica Moviles 2" xfId="5799"/>
    <cellStyle name="_Multiple_Book12_Orange-Mar01_Telefonica Moviles 3" xfId="7197"/>
    <cellStyle name="_Multiple_Book12_Orange-Mar01_Telefonica Moviles_1" xfId="1630"/>
    <cellStyle name="_Multiple_Book12_Orange-Mar01_Telefonica Moviles_1 2" xfId="5800"/>
    <cellStyle name="_Multiple_Book12_Orange-Mar01_Telefonica Moviles_1 3" xfId="7198"/>
    <cellStyle name="_Multiple_Book12_Orange-May01" xfId="1631"/>
    <cellStyle name="_Multiple_Book12_Orange-May01 2" xfId="5801"/>
    <cellStyle name="_Multiple_Book12_Orange-May01 3" xfId="7199"/>
    <cellStyle name="_Multiple_Book12_Orange-May01_FT-6June2001" xfId="1632"/>
    <cellStyle name="_Multiple_Book12_Orange-May01_FT-6June2001 2" xfId="5802"/>
    <cellStyle name="_Multiple_Book12_Orange-May01_FT-6June2001 3" xfId="7200"/>
    <cellStyle name="_Multiple_Book12_Orange-May01_FT-6June2001_Telefonica Moviles" xfId="1633"/>
    <cellStyle name="_Multiple_Book12_Orange-May01_FT-6June2001_Telefonica Moviles 2" xfId="5803"/>
    <cellStyle name="_Multiple_Book12_Orange-May01_FT-6June2001_Telefonica Moviles 3" xfId="7201"/>
    <cellStyle name="_Multiple_Book12_Orange-May01_Telefonica Moviles" xfId="1634"/>
    <cellStyle name="_Multiple_Book12_Orange-May01_Telefonica Moviles 2" xfId="5804"/>
    <cellStyle name="_Multiple_Book12_Orange-May01_Telefonica Moviles 3" xfId="7202"/>
    <cellStyle name="_Multiple_Book12_T_MOBIL2" xfId="1635"/>
    <cellStyle name="_Multiple_Book12_T_MOBIL2 2" xfId="5805"/>
    <cellStyle name="_Multiple_Book12_T_MOBIL2 3" xfId="7203"/>
    <cellStyle name="_Multiple_Book12_TelenorInitiation-11Jan01" xfId="1636"/>
    <cellStyle name="_Multiple_Book12_TelenorInitiation-11Jan01 2" xfId="5806"/>
    <cellStyle name="_Multiple_Book12_TelenorInitiation-11Jan01 3" xfId="7204"/>
    <cellStyle name="_Multiple_Book12_TelenorInitiation-11Jan01_FT-6June2001" xfId="1637"/>
    <cellStyle name="_Multiple_Book12_TelenorInitiation-11Jan01_FT-6June2001 2" xfId="5807"/>
    <cellStyle name="_Multiple_Book12_TelenorInitiation-11Jan01_FT-6June2001 3" xfId="7205"/>
    <cellStyle name="_Multiple_Book12_TelenorInitiation-11Jan01_Telefonica Moviles" xfId="1638"/>
    <cellStyle name="_Multiple_Book12_TelenorInitiation-11Jan01_Telefonica Moviles 2" xfId="5808"/>
    <cellStyle name="_Multiple_Book12_TelenorInitiation-11Jan01_Telefonica Moviles 3" xfId="7206"/>
    <cellStyle name="_Multiple_Book12_TelenorInitiation-11Jan01_Telefonica Moviles_1" xfId="1639"/>
    <cellStyle name="_Multiple_Book12_TelenorInitiation-11Jan01_Telefonica Moviles_1 2" xfId="5809"/>
    <cellStyle name="_Multiple_Book12_TelenorInitiation-11Jan01_Telefonica Moviles_1 3" xfId="7207"/>
    <cellStyle name="_Multiple_Book12_TelenorWIPFeb01" xfId="1640"/>
    <cellStyle name="_Multiple_Book12_TelenorWIPFeb01 2" xfId="5810"/>
    <cellStyle name="_Multiple_Book12_TelenorWIPFeb01 3" xfId="7208"/>
    <cellStyle name="_Multiple_Book12_TelenorWIPFeb01_FT-6June2001" xfId="1641"/>
    <cellStyle name="_Multiple_Book12_TelenorWIPFeb01_FT-6June2001 2" xfId="5811"/>
    <cellStyle name="_Multiple_Book12_TelenorWIPFeb01_FT-6June2001 3" xfId="7209"/>
    <cellStyle name="_Multiple_Book12_TelenorWIPFeb01_Telefonica Moviles" xfId="1642"/>
    <cellStyle name="_Multiple_Book12_TelenorWIPFeb01_Telefonica Moviles 2" xfId="5812"/>
    <cellStyle name="_Multiple_Book12_TelenorWIPFeb01_Telefonica Moviles 3" xfId="7210"/>
    <cellStyle name="_Multiple_Book12_TelenorWIPFeb01_Telefonica Moviles_1" xfId="1643"/>
    <cellStyle name="_Multiple_Book12_TelenorWIPFeb01_Telefonica Moviles_1 2" xfId="5813"/>
    <cellStyle name="_Multiple_Book12_TelenorWIPFeb01_Telefonica Moviles_1 3" xfId="7211"/>
    <cellStyle name="_Multiple_Book12_Telia-April01(new structure)" xfId="1644"/>
    <cellStyle name="_Multiple_Book12_Telia-April01(new structure) 2" xfId="5814"/>
    <cellStyle name="_Multiple_Book12_Telia-April01(new structure) 3" xfId="7212"/>
    <cellStyle name="_Multiple_Book4" xfId="1645"/>
    <cellStyle name="_Multiple_Bouygues" xfId="1646"/>
    <cellStyle name="_Multiple_British Telecom_preQ409" xfId="1647"/>
    <cellStyle name="_Multiple_DCF Fade Template" xfId="1648"/>
    <cellStyle name="_Multiple_DCF Summary pages" xfId="1649"/>
    <cellStyle name="_Multiple_DCF Summary pages 2" xfId="5815"/>
    <cellStyle name="_Multiple_DCF Summary pages 3" xfId="7213"/>
    <cellStyle name="_Multiple_DCF Summary pages_3G Models" xfId="1650"/>
    <cellStyle name="_Multiple_DCF Summary pages_3G Models 2" xfId="5816"/>
    <cellStyle name="_Multiple_DCF Summary pages_3G Models 3" xfId="7214"/>
    <cellStyle name="_Multiple_DCF Summary pages_Jazztel model 16DP3-Exhibits" xfId="1651"/>
    <cellStyle name="_Multiple_DCF Summary pages_Jazztel model 16DP3-Exhibits 2" xfId="5817"/>
    <cellStyle name="_Multiple_DCF Summary pages_Jazztel model 16DP3-Exhibits 3" xfId="7215"/>
    <cellStyle name="_Multiple_DCF Summary pages_Jazztel model 16DP3-Exhibits_3G Models" xfId="1652"/>
    <cellStyle name="_Multiple_DCF Summary pages_Jazztel model 16DP3-Exhibits_3G Models 2" xfId="5818"/>
    <cellStyle name="_Multiple_DCF Summary pages_Jazztel model 16DP3-Exhibits_3G Models 3" xfId="7216"/>
    <cellStyle name="_Multiple_DCF Summary pages_Jazztel model 16DP3-Exhibits_FT-6June2001" xfId="1653"/>
    <cellStyle name="_Multiple_DCF Summary pages_Jazztel model 16DP3-Exhibits_FT-6June2001 2" xfId="5819"/>
    <cellStyle name="_Multiple_DCF Summary pages_Jazztel model 16DP3-Exhibits_FT-6June2001 3" xfId="7217"/>
    <cellStyle name="_Multiple_DCF Summary pages_Jazztel model 16DP3-Exhibits_FT-6June2001_1" xfId="1654"/>
    <cellStyle name="_Multiple_DCF Summary pages_Jazztel model 16DP3-Exhibits_FT-6June2001_1 2" xfId="5820"/>
    <cellStyle name="_Multiple_DCF Summary pages_Jazztel model 16DP3-Exhibits_FT-6June2001_1 3" xfId="7218"/>
    <cellStyle name="_Multiple_DCF Summary pages_Jazztel model 16DP3-Exhibits_FT-6June2001_1_Telefonica Moviles" xfId="1655"/>
    <cellStyle name="_Multiple_DCF Summary pages_Jazztel model 16DP3-Exhibits_FT-6June2001_1_Telefonica Moviles 2" xfId="5821"/>
    <cellStyle name="_Multiple_DCF Summary pages_Jazztel model 16DP3-Exhibits_FT-6June2001_1_Telefonica Moviles 3" xfId="7219"/>
    <cellStyle name="_Multiple_DCF Summary pages_Jazztel model 16DP3-Exhibits_sonera -22nov2001 " xfId="1656"/>
    <cellStyle name="_Multiple_DCF Summary pages_Jazztel model 18DP-exhibits" xfId="1657"/>
    <cellStyle name="_Multiple_DCF Summary pages_Jazztel model 18DP-exhibits 2" xfId="5822"/>
    <cellStyle name="_Multiple_DCF Summary pages_Jazztel model 18DP-exhibits 3" xfId="7220"/>
    <cellStyle name="_Multiple_DCF Summary pages_Jazztel model 18DP-exhibits_FT-6June2001" xfId="1658"/>
    <cellStyle name="_Multiple_DCF Summary pages_Jazztel model 18DP-exhibits_FT-6June2001 2" xfId="5823"/>
    <cellStyle name="_Multiple_DCF Summary pages_Jazztel model 18DP-exhibits_FT-6June2001 3" xfId="7221"/>
    <cellStyle name="_Multiple_DCF Summary pages_Jazztel model 18DP-exhibits_Orange-Mar01" xfId="1659"/>
    <cellStyle name="_Multiple_DCF Summary pages_Jazztel model 18DP-exhibits_Orange-Mar01 2" xfId="5824"/>
    <cellStyle name="_Multiple_DCF Summary pages_Jazztel model 18DP-exhibits_Orange-Mar01 3" xfId="7222"/>
    <cellStyle name="_Multiple_DCF Summary pages_Jazztel model 18DP-exhibits_Orange-May01" xfId="1660"/>
    <cellStyle name="_Multiple_DCF Summary pages_Jazztel model 18DP-exhibits_Orange-May01 2" xfId="5825"/>
    <cellStyle name="_Multiple_DCF Summary pages_Jazztel model 18DP-exhibits_Orange-May01 3" xfId="7223"/>
    <cellStyle name="_Multiple_DCF Summary pages_Jazztel model 18DP-exhibits_T_MOBIL2" xfId="1661"/>
    <cellStyle name="_Multiple_DCF Summary pages_Jazztel model 18DP-exhibits_T_MOBIL2 2" xfId="5826"/>
    <cellStyle name="_Multiple_DCF Summary pages_Jazztel model 18DP-exhibits_T_MOBIL2 3" xfId="7224"/>
    <cellStyle name="_Multiple_DCF Summary pages_Jazztel model 18DP-exhibits_T_MOBIL2_FT-6June2001" xfId="1662"/>
    <cellStyle name="_Multiple_DCF Summary pages_Jazztel model 18DP-exhibits_T_MOBIL2_FT-6June2001 2" xfId="5827"/>
    <cellStyle name="_Multiple_DCF Summary pages_Jazztel model 18DP-exhibits_T_MOBIL2_FT-6June2001 3" xfId="7225"/>
    <cellStyle name="_Multiple_DCF Summary pages_Jazztel model 18DP-exhibits_T_MOBIL2_FT-6June2001_1" xfId="1663"/>
    <cellStyle name="_Multiple_DCF Summary pages_Jazztel model 18DP-exhibits_T_MOBIL2_FT-6June2001_1 2" xfId="5828"/>
    <cellStyle name="_Multiple_DCF Summary pages_Jazztel model 18DP-exhibits_T_MOBIL2_FT-6June2001_1 3" xfId="7226"/>
    <cellStyle name="_Multiple_DCF Summary pages_Jazztel model 18DP-exhibits_T_MOBIL2_Orange-May01" xfId="1664"/>
    <cellStyle name="_Multiple_DCF Summary pages_Jazztel model 18DP-exhibits_T_MOBIL2_Orange-May01 2" xfId="5829"/>
    <cellStyle name="_Multiple_DCF Summary pages_Jazztel model 18DP-exhibits_T_MOBIL2_Orange-May01 3" xfId="7227"/>
    <cellStyle name="_Multiple_DCF Summary pages_Jazztel model 18DP-exhibits_T_MOBIL2_sonera -22nov2001 " xfId="1665"/>
    <cellStyle name="_Multiple_DCF Summary pages_Jazztel model 18DP-exhibits_T_MOBIL2_Telefonica Moviles" xfId="1666"/>
    <cellStyle name="_Multiple_DCF Summary pages_Jazztel model 18DP-exhibits_T_MOBIL2_Telefonica Moviles 2" xfId="5830"/>
    <cellStyle name="_Multiple_DCF Summary pages_Jazztel model 18DP-exhibits_T_MOBIL2_Telefonica Moviles 3" xfId="7228"/>
    <cellStyle name="_Multiple_DCF Summary pages_Jazztel model 18DP-exhibits_Telefonica Moviles" xfId="1667"/>
    <cellStyle name="_Multiple_DCF Summary pages_Jazztel model 18DP-exhibits_Telefonica Moviles 2" xfId="5831"/>
    <cellStyle name="_Multiple_DCF Summary pages_Jazztel model 18DP-exhibits_Telefonica Moviles 3" xfId="7229"/>
    <cellStyle name="_Multiple_DCF Summary pages_Jazztel model 18DP-exhibits_TelenorInitiation-11Jan01" xfId="1668"/>
    <cellStyle name="_Multiple_DCF Summary pages_Jazztel model 18DP-exhibits_TelenorInitiation-11Jan01 2" xfId="5832"/>
    <cellStyle name="_Multiple_DCF Summary pages_Jazztel model 18DP-exhibits_TelenorInitiation-11Jan01 3" xfId="7230"/>
    <cellStyle name="_Multiple_DCF Summary pages_Jazztel model 18DP-exhibits_TelenorWIPFeb01" xfId="1669"/>
    <cellStyle name="_Multiple_DCF Summary pages_Jazztel model 18DP-exhibits_TelenorWIPFeb01 2" xfId="5833"/>
    <cellStyle name="_Multiple_DCF Summary pages_Jazztel model 18DP-exhibits_TelenorWIPFeb01 3" xfId="7231"/>
    <cellStyle name="_Multiple_DCF Summary pages_Jazztel model 18DP-exhibits_Telia-April01(new structure)" xfId="1670"/>
    <cellStyle name="_Multiple_DCF Summary pages_Jazztel model 18DP-exhibits_Telia-April01(new structure) 2" xfId="5834"/>
    <cellStyle name="_Multiple_DCF Summary pages_Jazztel model 18DP-exhibits_Telia-April01(new structure) 3" xfId="7232"/>
    <cellStyle name="_Multiple_DCF Summary pages_Jazztel model 18DP-exhibits_Telia-April01(new structure)_FT-6June2001" xfId="1671"/>
    <cellStyle name="_Multiple_DCF Summary pages_Jazztel model 18DP-exhibits_Telia-April01(new structure)_FT-6June2001 2" xfId="5835"/>
    <cellStyle name="_Multiple_DCF Summary pages_Jazztel model 18DP-exhibits_Telia-April01(new structure)_FT-6June2001 3" xfId="7233"/>
    <cellStyle name="_Multiple_DCF Summary pages_Jazztel model 18DP-exhibits_Telia-April01(new structure)_FT-6June2001_Telefonica Moviles" xfId="1672"/>
    <cellStyle name="_Multiple_DCF Summary pages_Jazztel model 18DP-exhibits_Telia-April01(new structure)_FT-6June2001_Telefonica Moviles 2" xfId="5836"/>
    <cellStyle name="_Multiple_DCF Summary pages_Jazztel model 18DP-exhibits_Telia-April01(new structure)_FT-6June2001_Telefonica Moviles 3" xfId="7234"/>
    <cellStyle name="_Multiple_DCF Summary pages_Jazztel model 18DP-exhibits_Telia-April01(new structure)_Telefonica Moviles" xfId="1673"/>
    <cellStyle name="_Multiple_DCF Summary pages_Jazztel model 18DP-exhibits_Telia-April01(new structure)_Telefonica Moviles 2" xfId="5837"/>
    <cellStyle name="_Multiple_DCF Summary pages_Jazztel model 18DP-exhibits_Telia-April01(new structure)_Telefonica Moviles 3" xfId="7235"/>
    <cellStyle name="_Multiple_DCF Summary pages_Jazztel1" xfId="1674"/>
    <cellStyle name="_Multiple_DCF Summary pages_Jazztel1 2" xfId="5838"/>
    <cellStyle name="_Multiple_DCF Summary pages_Jazztel1 3" xfId="7236"/>
    <cellStyle name="_Multiple_DCF Summary pages_Orange-Mar01" xfId="1675"/>
    <cellStyle name="_Multiple_DCF Summary pages_Orange-Mar01 2" xfId="5839"/>
    <cellStyle name="_Multiple_DCF Summary pages_Orange-Mar01 3" xfId="7237"/>
    <cellStyle name="_Multiple_DCF Summary pages_Orange-Mar01_FT-6June2001" xfId="1676"/>
    <cellStyle name="_Multiple_DCF Summary pages_Orange-Mar01_FT-6June2001 2" xfId="5840"/>
    <cellStyle name="_Multiple_DCF Summary pages_Orange-Mar01_FT-6June2001 3" xfId="7238"/>
    <cellStyle name="_Multiple_DCF Summary pages_Orange-Mar01_Telefonica Moviles" xfId="1677"/>
    <cellStyle name="_Multiple_DCF Summary pages_Orange-Mar01_Telefonica Moviles 2" xfId="5841"/>
    <cellStyle name="_Multiple_DCF Summary pages_Orange-Mar01_Telefonica Moviles 3" xfId="7239"/>
    <cellStyle name="_Multiple_DCF Summary pages_Orange-Mar01_Telefonica Moviles_1" xfId="1678"/>
    <cellStyle name="_Multiple_DCF Summary pages_Orange-Mar01_Telefonica Moviles_1 2" xfId="5842"/>
    <cellStyle name="_Multiple_DCF Summary pages_Orange-Mar01_Telefonica Moviles_1 3" xfId="7240"/>
    <cellStyle name="_Multiple_DCF Summary pages_Orange-May01" xfId="1679"/>
    <cellStyle name="_Multiple_DCF Summary pages_Orange-May01 2" xfId="5843"/>
    <cellStyle name="_Multiple_DCF Summary pages_Orange-May01 3" xfId="7241"/>
    <cellStyle name="_Multiple_DCF Summary pages_Orange-May01_FT-6June2001" xfId="1680"/>
    <cellStyle name="_Multiple_DCF Summary pages_Orange-May01_FT-6June2001 2" xfId="5844"/>
    <cellStyle name="_Multiple_DCF Summary pages_Orange-May01_FT-6June2001 3" xfId="7242"/>
    <cellStyle name="_Multiple_DCF Summary pages_Orange-May01_FT-6June2001_Telefonica Moviles" xfId="1681"/>
    <cellStyle name="_Multiple_DCF Summary pages_Orange-May01_FT-6June2001_Telefonica Moviles 2" xfId="5845"/>
    <cellStyle name="_Multiple_DCF Summary pages_Orange-May01_FT-6June2001_Telefonica Moviles 3" xfId="7243"/>
    <cellStyle name="_Multiple_DCF Summary pages_Orange-May01_Telefonica Moviles" xfId="1682"/>
    <cellStyle name="_Multiple_DCF Summary pages_Orange-May01_Telefonica Moviles 2" xfId="5846"/>
    <cellStyle name="_Multiple_DCF Summary pages_Orange-May01_Telefonica Moviles 3" xfId="7244"/>
    <cellStyle name="_Multiple_DCF Summary pages_T_MOBIL2" xfId="1683"/>
    <cellStyle name="_Multiple_DCF Summary pages_T_MOBIL2 2" xfId="5847"/>
    <cellStyle name="_Multiple_DCF Summary pages_T_MOBIL2 3" xfId="7245"/>
    <cellStyle name="_Multiple_DCF Summary pages_TelenorInitiation-11Jan01" xfId="1684"/>
    <cellStyle name="_Multiple_DCF Summary pages_TelenorInitiation-11Jan01 2" xfId="5848"/>
    <cellStyle name="_Multiple_DCF Summary pages_TelenorInitiation-11Jan01 3" xfId="7246"/>
    <cellStyle name="_Multiple_DCF Summary pages_TelenorInitiation-11Jan01_FT-6June2001" xfId="1685"/>
    <cellStyle name="_Multiple_DCF Summary pages_TelenorInitiation-11Jan01_FT-6June2001 2" xfId="5849"/>
    <cellStyle name="_Multiple_DCF Summary pages_TelenorInitiation-11Jan01_FT-6June2001 3" xfId="7247"/>
    <cellStyle name="_Multiple_DCF Summary pages_TelenorInitiation-11Jan01_Telefonica Moviles" xfId="1686"/>
    <cellStyle name="_Multiple_DCF Summary pages_TelenorInitiation-11Jan01_Telefonica Moviles 2" xfId="5850"/>
    <cellStyle name="_Multiple_DCF Summary pages_TelenorInitiation-11Jan01_Telefonica Moviles 3" xfId="7248"/>
    <cellStyle name="_Multiple_DCF Summary pages_TelenorInitiation-11Jan01_Telefonica Moviles_1" xfId="1687"/>
    <cellStyle name="_Multiple_DCF Summary pages_TelenorInitiation-11Jan01_Telefonica Moviles_1 2" xfId="5851"/>
    <cellStyle name="_Multiple_DCF Summary pages_TelenorInitiation-11Jan01_Telefonica Moviles_1 3" xfId="7249"/>
    <cellStyle name="_Multiple_DCF Summary pages_TelenorWIPFeb01" xfId="1688"/>
    <cellStyle name="_Multiple_DCF Summary pages_TelenorWIPFeb01 2" xfId="5852"/>
    <cellStyle name="_Multiple_DCF Summary pages_TelenorWIPFeb01 3" xfId="7250"/>
    <cellStyle name="_Multiple_DCF Summary pages_TelenorWIPFeb01_FT-6June2001" xfId="1689"/>
    <cellStyle name="_Multiple_DCF Summary pages_TelenorWIPFeb01_FT-6June2001 2" xfId="5853"/>
    <cellStyle name="_Multiple_DCF Summary pages_TelenorWIPFeb01_FT-6June2001 3" xfId="7251"/>
    <cellStyle name="_Multiple_DCF Summary pages_TelenorWIPFeb01_Telefonica Moviles" xfId="1690"/>
    <cellStyle name="_Multiple_DCF Summary pages_TelenorWIPFeb01_Telefonica Moviles 2" xfId="5854"/>
    <cellStyle name="_Multiple_DCF Summary pages_TelenorWIPFeb01_Telefonica Moviles 3" xfId="7252"/>
    <cellStyle name="_Multiple_DCF Summary pages_TelenorWIPFeb01_Telefonica Moviles_1" xfId="1691"/>
    <cellStyle name="_Multiple_DCF Summary pages_TelenorWIPFeb01_Telefonica Moviles_1 2" xfId="5855"/>
    <cellStyle name="_Multiple_DCF Summary pages_TelenorWIPFeb01_Telefonica Moviles_1 3" xfId="7253"/>
    <cellStyle name="_Multiple_DCF Summary pages_Telia-April01(new structure)" xfId="1692"/>
    <cellStyle name="_Multiple_DCF Summary pages_Telia-April01(new structure) 2" xfId="5856"/>
    <cellStyle name="_Multiple_DCF Summary pages_Telia-April01(new structure) 3" xfId="7254"/>
    <cellStyle name="_Multiple_Deutsche Telekom" xfId="1693"/>
    <cellStyle name="_Multiple_Eircom" xfId="1694"/>
    <cellStyle name="_Multiple_FT-6June2001" xfId="1695"/>
    <cellStyle name="_Multiple_FT-6June2001 2" xfId="5857"/>
    <cellStyle name="_Multiple_FT-6June2001 3" xfId="7255"/>
    <cellStyle name="_Multiple_Jazztel model 15-exhibits" xfId="1696"/>
    <cellStyle name="_Multiple_Jazztel model 15-exhibits 2" xfId="5858"/>
    <cellStyle name="_Multiple_Jazztel model 15-exhibits 3" xfId="7256"/>
    <cellStyle name="_Multiple_Jazztel model 15-exhibits bis" xfId="1697"/>
    <cellStyle name="_Multiple_Jazztel model 15-exhibits bis 2" xfId="5859"/>
    <cellStyle name="_Multiple_Jazztel model 15-exhibits bis 3" xfId="7257"/>
    <cellStyle name="_Multiple_Jazztel model 15-exhibits bis_3G Models" xfId="1698"/>
    <cellStyle name="_Multiple_Jazztel model 15-exhibits bis_3G Models 2" xfId="5860"/>
    <cellStyle name="_Multiple_Jazztel model 15-exhibits bis_3G Models 3" xfId="7258"/>
    <cellStyle name="_Multiple_Jazztel model 15-exhibits bis_FT-6June2001" xfId="1699"/>
    <cellStyle name="_Multiple_Jazztel model 15-exhibits bis_FT-6June2001 2" xfId="5861"/>
    <cellStyle name="_Multiple_Jazztel model 15-exhibits bis_FT-6June2001 3" xfId="7259"/>
    <cellStyle name="_Multiple_Jazztel model 15-exhibits bis_FT-6June2001_1" xfId="1700"/>
    <cellStyle name="_Multiple_Jazztel model 15-exhibits bis_FT-6June2001_1 2" xfId="5862"/>
    <cellStyle name="_Multiple_Jazztel model 15-exhibits bis_FT-6June2001_1 3" xfId="7260"/>
    <cellStyle name="_Multiple_Jazztel model 15-exhibits bis_FT-6June2001_1_Telefonica Moviles" xfId="1701"/>
    <cellStyle name="_Multiple_Jazztel model 15-exhibits bis_FT-6June2001_1_Telefonica Moviles 2" xfId="5863"/>
    <cellStyle name="_Multiple_Jazztel model 15-exhibits bis_FT-6June2001_1_Telefonica Moviles 3" xfId="7261"/>
    <cellStyle name="_Multiple_Jazztel model 15-exhibits bis_sonera -22nov2001 " xfId="1702"/>
    <cellStyle name="_Multiple_Jazztel model 15-exhibits_3G Models" xfId="1703"/>
    <cellStyle name="_Multiple_Jazztel model 15-exhibits_3G Models 2" xfId="5864"/>
    <cellStyle name="_Multiple_Jazztel model 15-exhibits_3G Models 3" xfId="7262"/>
    <cellStyle name="_Multiple_Jazztel model 15-exhibits_Jazztel model 16DP3-Exhibits" xfId="1704"/>
    <cellStyle name="_Multiple_Jazztel model 15-exhibits_Jazztel model 16DP3-Exhibits 2" xfId="5865"/>
    <cellStyle name="_Multiple_Jazztel model 15-exhibits_Jazztel model 16DP3-Exhibits 3" xfId="7263"/>
    <cellStyle name="_Multiple_Jazztel model 15-exhibits_Jazztel model 16DP3-Exhibits_3G Models" xfId="1705"/>
    <cellStyle name="_Multiple_Jazztel model 15-exhibits_Jazztel model 16DP3-Exhibits_3G Models 2" xfId="5866"/>
    <cellStyle name="_Multiple_Jazztel model 15-exhibits_Jazztel model 16DP3-Exhibits_3G Models 3" xfId="7264"/>
    <cellStyle name="_Multiple_Jazztel model 15-exhibits_Jazztel model 16DP3-Exhibits_FT-6June2001" xfId="1706"/>
    <cellStyle name="_Multiple_Jazztel model 15-exhibits_Jazztel model 16DP3-Exhibits_FT-6June2001 2" xfId="5867"/>
    <cellStyle name="_Multiple_Jazztel model 15-exhibits_Jazztel model 16DP3-Exhibits_FT-6June2001 3" xfId="7265"/>
    <cellStyle name="_Multiple_Jazztel model 15-exhibits_Jazztel model 16DP3-Exhibits_FT-6June2001_1" xfId="1707"/>
    <cellStyle name="_Multiple_Jazztel model 15-exhibits_Jazztel model 16DP3-Exhibits_FT-6June2001_1 2" xfId="5868"/>
    <cellStyle name="_Multiple_Jazztel model 15-exhibits_Jazztel model 16DP3-Exhibits_FT-6June2001_1 3" xfId="7266"/>
    <cellStyle name="_Multiple_Jazztel model 15-exhibits_Jazztel model 16DP3-Exhibits_FT-6June2001_1_Telefonica Moviles" xfId="1708"/>
    <cellStyle name="_Multiple_Jazztel model 15-exhibits_Jazztel model 16DP3-Exhibits_FT-6June2001_1_Telefonica Moviles 2" xfId="5869"/>
    <cellStyle name="_Multiple_Jazztel model 15-exhibits_Jazztel model 16DP3-Exhibits_FT-6June2001_1_Telefonica Moviles 3" xfId="7267"/>
    <cellStyle name="_Multiple_Jazztel model 15-exhibits_Jazztel model 16DP3-Exhibits_sonera -22nov2001 " xfId="1709"/>
    <cellStyle name="_Multiple_Jazztel model 15-exhibits_Jazztel model 18DP-exhibits" xfId="1710"/>
    <cellStyle name="_Multiple_Jazztel model 15-exhibits_Jazztel model 18DP-exhibits 2" xfId="5870"/>
    <cellStyle name="_Multiple_Jazztel model 15-exhibits_Jazztel model 18DP-exhibits 3" xfId="7268"/>
    <cellStyle name="_Multiple_Jazztel model 15-exhibits_Jazztel model 18DP-exhibits_FT-6June2001" xfId="1711"/>
    <cellStyle name="_Multiple_Jazztel model 15-exhibits_Jazztel model 18DP-exhibits_FT-6June2001 2" xfId="5871"/>
    <cellStyle name="_Multiple_Jazztel model 15-exhibits_Jazztel model 18DP-exhibits_FT-6June2001 3" xfId="7269"/>
    <cellStyle name="_Multiple_Jazztel model 15-exhibits_Jazztel model 18DP-exhibits_Orange-Mar01" xfId="1712"/>
    <cellStyle name="_Multiple_Jazztel model 15-exhibits_Jazztel model 18DP-exhibits_Orange-Mar01 2" xfId="5872"/>
    <cellStyle name="_Multiple_Jazztel model 15-exhibits_Jazztel model 18DP-exhibits_Orange-Mar01 3" xfId="7270"/>
    <cellStyle name="_Multiple_Jazztel model 15-exhibits_Jazztel model 18DP-exhibits_Orange-May01" xfId="1713"/>
    <cellStyle name="_Multiple_Jazztel model 15-exhibits_Jazztel model 18DP-exhibits_Orange-May01 2" xfId="5873"/>
    <cellStyle name="_Multiple_Jazztel model 15-exhibits_Jazztel model 18DP-exhibits_Orange-May01 3" xfId="7271"/>
    <cellStyle name="_Multiple_Jazztel model 15-exhibits_Jazztel model 18DP-exhibits_T_MOBIL2" xfId="1714"/>
    <cellStyle name="_Multiple_Jazztel model 15-exhibits_Jazztel model 18DP-exhibits_T_MOBIL2 2" xfId="5874"/>
    <cellStyle name="_Multiple_Jazztel model 15-exhibits_Jazztel model 18DP-exhibits_T_MOBIL2 3" xfId="7272"/>
    <cellStyle name="_Multiple_Jazztel model 15-exhibits_Jazztel model 18DP-exhibits_T_MOBIL2_FT-6June2001" xfId="1715"/>
    <cellStyle name="_Multiple_Jazztel model 15-exhibits_Jazztel model 18DP-exhibits_T_MOBIL2_FT-6June2001 2" xfId="5875"/>
    <cellStyle name="_Multiple_Jazztel model 15-exhibits_Jazztel model 18DP-exhibits_T_MOBIL2_FT-6June2001 3" xfId="7273"/>
    <cellStyle name="_Multiple_Jazztel model 15-exhibits_Jazztel model 18DP-exhibits_T_MOBIL2_FT-6June2001_1" xfId="1716"/>
    <cellStyle name="_Multiple_Jazztel model 15-exhibits_Jazztel model 18DP-exhibits_T_MOBIL2_FT-6June2001_1 2" xfId="5876"/>
    <cellStyle name="_Multiple_Jazztel model 15-exhibits_Jazztel model 18DP-exhibits_T_MOBIL2_FT-6June2001_1 3" xfId="7274"/>
    <cellStyle name="_Multiple_Jazztel model 15-exhibits_Jazztel model 18DP-exhibits_T_MOBIL2_Orange-May01" xfId="1717"/>
    <cellStyle name="_Multiple_Jazztel model 15-exhibits_Jazztel model 18DP-exhibits_T_MOBIL2_Orange-May01 2" xfId="5877"/>
    <cellStyle name="_Multiple_Jazztel model 15-exhibits_Jazztel model 18DP-exhibits_T_MOBIL2_Orange-May01 3" xfId="7275"/>
    <cellStyle name="_Multiple_Jazztel model 15-exhibits_Jazztel model 18DP-exhibits_T_MOBIL2_sonera -22nov2001 " xfId="1718"/>
    <cellStyle name="_Multiple_Jazztel model 15-exhibits_Jazztel model 18DP-exhibits_T_MOBIL2_Telefonica Moviles" xfId="1719"/>
    <cellStyle name="_Multiple_Jazztel model 15-exhibits_Jazztel model 18DP-exhibits_T_MOBIL2_Telefonica Moviles 2" xfId="5878"/>
    <cellStyle name="_Multiple_Jazztel model 15-exhibits_Jazztel model 18DP-exhibits_T_MOBIL2_Telefonica Moviles 3" xfId="7276"/>
    <cellStyle name="_Multiple_Jazztel model 15-exhibits_Jazztel model 18DP-exhibits_Telefonica Moviles" xfId="1720"/>
    <cellStyle name="_Multiple_Jazztel model 15-exhibits_Jazztel model 18DP-exhibits_Telefonica Moviles 2" xfId="5879"/>
    <cellStyle name="_Multiple_Jazztel model 15-exhibits_Jazztel model 18DP-exhibits_Telefonica Moviles 3" xfId="7277"/>
    <cellStyle name="_Multiple_Jazztel model 15-exhibits_Jazztel model 18DP-exhibits_TelenorInitiation-11Jan01" xfId="1721"/>
    <cellStyle name="_Multiple_Jazztel model 15-exhibits_Jazztel model 18DP-exhibits_TelenorInitiation-11Jan01 2" xfId="5880"/>
    <cellStyle name="_Multiple_Jazztel model 15-exhibits_Jazztel model 18DP-exhibits_TelenorInitiation-11Jan01 3" xfId="7278"/>
    <cellStyle name="_Multiple_Jazztel model 15-exhibits_Jazztel model 18DP-exhibits_TelenorWIPFeb01" xfId="1722"/>
    <cellStyle name="_Multiple_Jazztel model 15-exhibits_Jazztel model 18DP-exhibits_TelenorWIPFeb01 2" xfId="5881"/>
    <cellStyle name="_Multiple_Jazztel model 15-exhibits_Jazztel model 18DP-exhibits_TelenorWIPFeb01 3" xfId="7279"/>
    <cellStyle name="_Multiple_Jazztel model 15-exhibits_Jazztel model 18DP-exhibits_Telia-April01(new structure)" xfId="1723"/>
    <cellStyle name="_Multiple_Jazztel model 15-exhibits_Jazztel model 18DP-exhibits_Telia-April01(new structure) 2" xfId="5882"/>
    <cellStyle name="_Multiple_Jazztel model 15-exhibits_Jazztel model 18DP-exhibits_Telia-April01(new structure) 3" xfId="7280"/>
    <cellStyle name="_Multiple_Jazztel model 15-exhibits_Jazztel model 18DP-exhibits_Telia-April01(new structure)_FT-6June2001" xfId="1724"/>
    <cellStyle name="_Multiple_Jazztel model 15-exhibits_Jazztel model 18DP-exhibits_Telia-April01(new structure)_FT-6June2001 2" xfId="5883"/>
    <cellStyle name="_Multiple_Jazztel model 15-exhibits_Jazztel model 18DP-exhibits_Telia-April01(new structure)_FT-6June2001 3" xfId="7281"/>
    <cellStyle name="_Multiple_Jazztel model 15-exhibits_Jazztel model 18DP-exhibits_Telia-April01(new structure)_FT-6June2001_Telefonica Moviles" xfId="1725"/>
    <cellStyle name="_Multiple_Jazztel model 15-exhibits_Jazztel model 18DP-exhibits_Telia-April01(new structure)_FT-6June2001_Telefonica Moviles 2" xfId="5884"/>
    <cellStyle name="_Multiple_Jazztel model 15-exhibits_Jazztel model 18DP-exhibits_Telia-April01(new structure)_FT-6June2001_Telefonica Moviles 3" xfId="7282"/>
    <cellStyle name="_Multiple_Jazztel model 15-exhibits_Jazztel model 18DP-exhibits_Telia-April01(new structure)_Telefonica Moviles" xfId="1726"/>
    <cellStyle name="_Multiple_Jazztel model 15-exhibits_Jazztel model 18DP-exhibits_Telia-April01(new structure)_Telefonica Moviles 2" xfId="5885"/>
    <cellStyle name="_Multiple_Jazztel model 15-exhibits_Jazztel model 18DP-exhibits_Telia-April01(new structure)_Telefonica Moviles 3" xfId="7283"/>
    <cellStyle name="_Multiple_Jazztel model 15-exhibits_Jazztel1" xfId="1727"/>
    <cellStyle name="_Multiple_Jazztel model 15-exhibits_Jazztel1 2" xfId="5886"/>
    <cellStyle name="_Multiple_Jazztel model 15-exhibits_Jazztel1 3" xfId="7284"/>
    <cellStyle name="_Multiple_Jazztel model 15-exhibits_Orange-Mar01" xfId="1728"/>
    <cellStyle name="_Multiple_Jazztel model 15-exhibits_Orange-Mar01 2" xfId="5887"/>
    <cellStyle name="_Multiple_Jazztel model 15-exhibits_Orange-Mar01 3" xfId="7285"/>
    <cellStyle name="_Multiple_Jazztel model 15-exhibits_Orange-Mar01_FT-6June2001" xfId="1729"/>
    <cellStyle name="_Multiple_Jazztel model 15-exhibits_Orange-Mar01_FT-6June2001 2" xfId="5888"/>
    <cellStyle name="_Multiple_Jazztel model 15-exhibits_Orange-Mar01_FT-6June2001 3" xfId="7286"/>
    <cellStyle name="_Multiple_Jazztel model 15-exhibits_Orange-Mar01_Telefonica Moviles" xfId="1730"/>
    <cellStyle name="_Multiple_Jazztel model 15-exhibits_Orange-Mar01_Telefonica Moviles 2" xfId="5889"/>
    <cellStyle name="_Multiple_Jazztel model 15-exhibits_Orange-Mar01_Telefonica Moviles 3" xfId="7287"/>
    <cellStyle name="_Multiple_Jazztel model 15-exhibits_Orange-Mar01_Telefonica Moviles_1" xfId="1731"/>
    <cellStyle name="_Multiple_Jazztel model 15-exhibits_Orange-Mar01_Telefonica Moviles_1 2" xfId="5890"/>
    <cellStyle name="_Multiple_Jazztel model 15-exhibits_Orange-Mar01_Telefonica Moviles_1 3" xfId="7288"/>
    <cellStyle name="_Multiple_Jazztel model 15-exhibits_Orange-May01" xfId="1732"/>
    <cellStyle name="_Multiple_Jazztel model 15-exhibits_Orange-May01 2" xfId="5891"/>
    <cellStyle name="_Multiple_Jazztel model 15-exhibits_Orange-May01 3" xfId="7289"/>
    <cellStyle name="_Multiple_Jazztel model 15-exhibits_Orange-May01_FT-6June2001" xfId="1733"/>
    <cellStyle name="_Multiple_Jazztel model 15-exhibits_Orange-May01_FT-6June2001 2" xfId="5892"/>
    <cellStyle name="_Multiple_Jazztel model 15-exhibits_Orange-May01_FT-6June2001 3" xfId="7290"/>
    <cellStyle name="_Multiple_Jazztel model 15-exhibits_Orange-May01_FT-6June2001_Telefonica Moviles" xfId="1734"/>
    <cellStyle name="_Multiple_Jazztel model 15-exhibits_Orange-May01_FT-6June2001_Telefonica Moviles 2" xfId="5893"/>
    <cellStyle name="_Multiple_Jazztel model 15-exhibits_Orange-May01_FT-6June2001_Telefonica Moviles 3" xfId="7291"/>
    <cellStyle name="_Multiple_Jazztel model 15-exhibits_Orange-May01_Telefonica Moviles" xfId="1735"/>
    <cellStyle name="_Multiple_Jazztel model 15-exhibits_Orange-May01_Telefonica Moviles 2" xfId="5894"/>
    <cellStyle name="_Multiple_Jazztel model 15-exhibits_Orange-May01_Telefonica Moviles 3" xfId="7292"/>
    <cellStyle name="_Multiple_Jazztel model 15-exhibits_T_MOBIL2" xfId="1736"/>
    <cellStyle name="_Multiple_Jazztel model 15-exhibits_T_MOBIL2 2" xfId="5895"/>
    <cellStyle name="_Multiple_Jazztel model 15-exhibits_T_MOBIL2 3" xfId="7293"/>
    <cellStyle name="_Multiple_Jazztel model 15-exhibits_TelenorInitiation-11Jan01" xfId="1737"/>
    <cellStyle name="_Multiple_Jazztel model 15-exhibits_TelenorInitiation-11Jan01 2" xfId="5896"/>
    <cellStyle name="_Multiple_Jazztel model 15-exhibits_TelenorInitiation-11Jan01 3" xfId="7294"/>
    <cellStyle name="_Multiple_Jazztel model 15-exhibits_TelenorInitiation-11Jan01_FT-6June2001" xfId="1738"/>
    <cellStyle name="_Multiple_Jazztel model 15-exhibits_TelenorInitiation-11Jan01_FT-6June2001 2" xfId="5897"/>
    <cellStyle name="_Multiple_Jazztel model 15-exhibits_TelenorInitiation-11Jan01_FT-6June2001 3" xfId="7295"/>
    <cellStyle name="_Multiple_Jazztel model 15-exhibits_TelenorInitiation-11Jan01_Telefonica Moviles" xfId="1739"/>
    <cellStyle name="_Multiple_Jazztel model 15-exhibits_TelenorInitiation-11Jan01_Telefonica Moviles 2" xfId="5898"/>
    <cellStyle name="_Multiple_Jazztel model 15-exhibits_TelenorInitiation-11Jan01_Telefonica Moviles 3" xfId="7296"/>
    <cellStyle name="_Multiple_Jazztel model 15-exhibits_TelenorInitiation-11Jan01_Telefonica Moviles_1" xfId="1740"/>
    <cellStyle name="_Multiple_Jazztel model 15-exhibits_TelenorInitiation-11Jan01_Telefonica Moviles_1 2" xfId="5899"/>
    <cellStyle name="_Multiple_Jazztel model 15-exhibits_TelenorInitiation-11Jan01_Telefonica Moviles_1 3" xfId="7297"/>
    <cellStyle name="_Multiple_Jazztel model 15-exhibits_TelenorWIPFeb01" xfId="1741"/>
    <cellStyle name="_Multiple_Jazztel model 15-exhibits_TelenorWIPFeb01 2" xfId="5900"/>
    <cellStyle name="_Multiple_Jazztel model 15-exhibits_TelenorWIPFeb01 3" xfId="7298"/>
    <cellStyle name="_Multiple_Jazztel model 15-exhibits_TelenorWIPFeb01_FT-6June2001" xfId="1742"/>
    <cellStyle name="_Multiple_Jazztel model 15-exhibits_TelenorWIPFeb01_FT-6June2001 2" xfId="5901"/>
    <cellStyle name="_Multiple_Jazztel model 15-exhibits_TelenorWIPFeb01_FT-6June2001 3" xfId="7299"/>
    <cellStyle name="_Multiple_Jazztel model 15-exhibits_TelenorWIPFeb01_Telefonica Moviles" xfId="1743"/>
    <cellStyle name="_Multiple_Jazztel model 15-exhibits_TelenorWIPFeb01_Telefonica Moviles 2" xfId="5902"/>
    <cellStyle name="_Multiple_Jazztel model 15-exhibits_TelenorWIPFeb01_Telefonica Moviles 3" xfId="7300"/>
    <cellStyle name="_Multiple_Jazztel model 15-exhibits_TelenorWIPFeb01_Telefonica Moviles_1" xfId="1744"/>
    <cellStyle name="_Multiple_Jazztel model 15-exhibits_TelenorWIPFeb01_Telefonica Moviles_1 2" xfId="5903"/>
    <cellStyle name="_Multiple_Jazztel model 15-exhibits_TelenorWIPFeb01_Telefonica Moviles_1 3" xfId="7301"/>
    <cellStyle name="_Multiple_Jazztel model 15-exhibits_Telia-April01(new structure)" xfId="1745"/>
    <cellStyle name="_Multiple_Jazztel model 15-exhibits_Telia-April01(new structure) 2" xfId="5904"/>
    <cellStyle name="_Multiple_Jazztel model 15-exhibits_Telia-April01(new structure) 3" xfId="7302"/>
    <cellStyle name="_Multiple_Jazztel model 15-exhibits-Friso2" xfId="1746"/>
    <cellStyle name="_Multiple_Jazztel model 15-exhibits-Friso2 2" xfId="5905"/>
    <cellStyle name="_Multiple_Jazztel model 15-exhibits-Friso2 3" xfId="7303"/>
    <cellStyle name="_Multiple_Jazztel model 15-exhibits-Friso2_3G Models" xfId="1747"/>
    <cellStyle name="_Multiple_Jazztel model 15-exhibits-Friso2_3G Models 2" xfId="5906"/>
    <cellStyle name="_Multiple_Jazztel model 15-exhibits-Friso2_3G Models 3" xfId="7304"/>
    <cellStyle name="_Multiple_Jazztel model 15-exhibits-Friso2_Jazztel model 16DP3-Exhibits" xfId="1748"/>
    <cellStyle name="_Multiple_Jazztel model 15-exhibits-Friso2_Jazztel model 16DP3-Exhibits 2" xfId="5907"/>
    <cellStyle name="_Multiple_Jazztel model 15-exhibits-Friso2_Jazztel model 16DP3-Exhibits 3" xfId="7305"/>
    <cellStyle name="_Multiple_Jazztel model 15-exhibits-Friso2_Jazztel model 16DP3-Exhibits_3G Models" xfId="1749"/>
    <cellStyle name="_Multiple_Jazztel model 15-exhibits-Friso2_Jazztel model 16DP3-Exhibits_3G Models 2" xfId="5908"/>
    <cellStyle name="_Multiple_Jazztel model 15-exhibits-Friso2_Jazztel model 16DP3-Exhibits_3G Models 3" xfId="7306"/>
    <cellStyle name="_Multiple_Jazztel model 15-exhibits-Friso2_Jazztel model 16DP3-Exhibits_FT-6June2001" xfId="1750"/>
    <cellStyle name="_Multiple_Jazztel model 15-exhibits-Friso2_Jazztel model 16DP3-Exhibits_FT-6June2001 2" xfId="5909"/>
    <cellStyle name="_Multiple_Jazztel model 15-exhibits-Friso2_Jazztel model 16DP3-Exhibits_FT-6June2001 3" xfId="7307"/>
    <cellStyle name="_Multiple_Jazztel model 15-exhibits-Friso2_Jazztel model 16DP3-Exhibits_FT-6June2001_1" xfId="1751"/>
    <cellStyle name="_Multiple_Jazztel model 15-exhibits-Friso2_Jazztel model 16DP3-Exhibits_FT-6June2001_1 2" xfId="5910"/>
    <cellStyle name="_Multiple_Jazztel model 15-exhibits-Friso2_Jazztel model 16DP3-Exhibits_FT-6June2001_1 3" xfId="7308"/>
    <cellStyle name="_Multiple_Jazztel model 15-exhibits-Friso2_Jazztel model 16DP3-Exhibits_FT-6June2001_1_Telefonica Moviles" xfId="1752"/>
    <cellStyle name="_Multiple_Jazztel model 15-exhibits-Friso2_Jazztel model 16DP3-Exhibits_FT-6June2001_1_Telefonica Moviles 2" xfId="5911"/>
    <cellStyle name="_Multiple_Jazztel model 15-exhibits-Friso2_Jazztel model 16DP3-Exhibits_FT-6June2001_1_Telefonica Moviles 3" xfId="7309"/>
    <cellStyle name="_Multiple_Jazztel model 15-exhibits-Friso2_Jazztel model 16DP3-Exhibits_sonera -22nov2001 " xfId="1753"/>
    <cellStyle name="_Multiple_Jazztel model 15-exhibits-Friso2_Jazztel model 18DP-exhibits" xfId="1754"/>
    <cellStyle name="_Multiple_Jazztel model 15-exhibits-Friso2_Jazztel model 18DP-exhibits 2" xfId="5912"/>
    <cellStyle name="_Multiple_Jazztel model 15-exhibits-Friso2_Jazztel model 18DP-exhibits 3" xfId="7310"/>
    <cellStyle name="_Multiple_Jazztel model 15-exhibits-Friso2_Jazztel model 18DP-exhibits_FT-6June2001" xfId="1755"/>
    <cellStyle name="_Multiple_Jazztel model 15-exhibits-Friso2_Jazztel model 18DP-exhibits_FT-6June2001 2" xfId="5913"/>
    <cellStyle name="_Multiple_Jazztel model 15-exhibits-Friso2_Jazztel model 18DP-exhibits_FT-6June2001 3" xfId="7311"/>
    <cellStyle name="_Multiple_Jazztel model 15-exhibits-Friso2_Jazztel model 18DP-exhibits_Orange-Mar01" xfId="1756"/>
    <cellStyle name="_Multiple_Jazztel model 15-exhibits-Friso2_Jazztel model 18DP-exhibits_Orange-Mar01 2" xfId="5914"/>
    <cellStyle name="_Multiple_Jazztel model 15-exhibits-Friso2_Jazztel model 18DP-exhibits_Orange-Mar01 3" xfId="7312"/>
    <cellStyle name="_Multiple_Jazztel model 15-exhibits-Friso2_Jazztel model 18DP-exhibits_Orange-May01" xfId="1757"/>
    <cellStyle name="_Multiple_Jazztel model 15-exhibits-Friso2_Jazztel model 18DP-exhibits_Orange-May01 2" xfId="5915"/>
    <cellStyle name="_Multiple_Jazztel model 15-exhibits-Friso2_Jazztel model 18DP-exhibits_Orange-May01 3" xfId="7313"/>
    <cellStyle name="_Multiple_Jazztel model 15-exhibits-Friso2_Jazztel model 18DP-exhibits_T_MOBIL2" xfId="1758"/>
    <cellStyle name="_Multiple_Jazztel model 15-exhibits-Friso2_Jazztel model 18DP-exhibits_T_MOBIL2 2" xfId="5916"/>
    <cellStyle name="_Multiple_Jazztel model 15-exhibits-Friso2_Jazztel model 18DP-exhibits_T_MOBIL2 3" xfId="7314"/>
    <cellStyle name="_Multiple_Jazztel model 15-exhibits-Friso2_Jazztel model 18DP-exhibits_T_MOBIL2_FT-6June2001" xfId="1759"/>
    <cellStyle name="_Multiple_Jazztel model 15-exhibits-Friso2_Jazztel model 18DP-exhibits_T_MOBIL2_FT-6June2001 2" xfId="5917"/>
    <cellStyle name="_Multiple_Jazztel model 15-exhibits-Friso2_Jazztel model 18DP-exhibits_T_MOBIL2_FT-6June2001 3" xfId="7315"/>
    <cellStyle name="_Multiple_Jazztel model 15-exhibits-Friso2_Jazztel model 18DP-exhibits_T_MOBIL2_FT-6June2001_1" xfId="1760"/>
    <cellStyle name="_Multiple_Jazztel model 15-exhibits-Friso2_Jazztel model 18DP-exhibits_T_MOBIL2_FT-6June2001_1 2" xfId="5918"/>
    <cellStyle name="_Multiple_Jazztel model 15-exhibits-Friso2_Jazztel model 18DP-exhibits_T_MOBIL2_FT-6June2001_1 3" xfId="7316"/>
    <cellStyle name="_Multiple_Jazztel model 15-exhibits-Friso2_Jazztel model 18DP-exhibits_T_MOBIL2_Orange-May01" xfId="1761"/>
    <cellStyle name="_Multiple_Jazztel model 15-exhibits-Friso2_Jazztel model 18DP-exhibits_T_MOBIL2_Orange-May01 2" xfId="5919"/>
    <cellStyle name="_Multiple_Jazztel model 15-exhibits-Friso2_Jazztel model 18DP-exhibits_T_MOBIL2_Orange-May01 3" xfId="7317"/>
    <cellStyle name="_Multiple_Jazztel model 15-exhibits-Friso2_Jazztel model 18DP-exhibits_T_MOBIL2_sonera -22nov2001 " xfId="1762"/>
    <cellStyle name="_Multiple_Jazztel model 15-exhibits-Friso2_Jazztel model 18DP-exhibits_T_MOBIL2_Telefonica Moviles" xfId="1763"/>
    <cellStyle name="_Multiple_Jazztel model 15-exhibits-Friso2_Jazztel model 18DP-exhibits_T_MOBIL2_Telefonica Moviles 2" xfId="5920"/>
    <cellStyle name="_Multiple_Jazztel model 15-exhibits-Friso2_Jazztel model 18DP-exhibits_T_MOBIL2_Telefonica Moviles 3" xfId="7318"/>
    <cellStyle name="_Multiple_Jazztel model 15-exhibits-Friso2_Jazztel model 18DP-exhibits_Telefonica Moviles" xfId="1764"/>
    <cellStyle name="_Multiple_Jazztel model 15-exhibits-Friso2_Jazztel model 18DP-exhibits_Telefonica Moviles 2" xfId="5921"/>
    <cellStyle name="_Multiple_Jazztel model 15-exhibits-Friso2_Jazztel model 18DP-exhibits_Telefonica Moviles 3" xfId="7319"/>
    <cellStyle name="_Multiple_Jazztel model 15-exhibits-Friso2_Jazztel model 18DP-exhibits_TelenorInitiation-11Jan01" xfId="1765"/>
    <cellStyle name="_Multiple_Jazztel model 15-exhibits-Friso2_Jazztel model 18DP-exhibits_TelenorInitiation-11Jan01 2" xfId="5922"/>
    <cellStyle name="_Multiple_Jazztel model 15-exhibits-Friso2_Jazztel model 18DP-exhibits_TelenorInitiation-11Jan01 3" xfId="7320"/>
    <cellStyle name="_Multiple_Jazztel model 15-exhibits-Friso2_Jazztel model 18DP-exhibits_TelenorWIPFeb01" xfId="1766"/>
    <cellStyle name="_Multiple_Jazztel model 15-exhibits-Friso2_Jazztel model 18DP-exhibits_TelenorWIPFeb01 2" xfId="5923"/>
    <cellStyle name="_Multiple_Jazztel model 15-exhibits-Friso2_Jazztel model 18DP-exhibits_TelenorWIPFeb01 3" xfId="7321"/>
    <cellStyle name="_Multiple_Jazztel model 15-exhibits-Friso2_Jazztel model 18DP-exhibits_Telia-April01(new structure)" xfId="1767"/>
    <cellStyle name="_Multiple_Jazztel model 15-exhibits-Friso2_Jazztel model 18DP-exhibits_Telia-April01(new structure) 2" xfId="5924"/>
    <cellStyle name="_Multiple_Jazztel model 15-exhibits-Friso2_Jazztel model 18DP-exhibits_Telia-April01(new structure) 3" xfId="7322"/>
    <cellStyle name="_Multiple_Jazztel model 15-exhibits-Friso2_Jazztel model 18DP-exhibits_Telia-April01(new structure)_FT-6June2001" xfId="1768"/>
    <cellStyle name="_Multiple_Jazztel model 15-exhibits-Friso2_Jazztel model 18DP-exhibits_Telia-April01(new structure)_FT-6June2001 2" xfId="5925"/>
    <cellStyle name="_Multiple_Jazztel model 15-exhibits-Friso2_Jazztel model 18DP-exhibits_Telia-April01(new structure)_FT-6June2001 3" xfId="7323"/>
    <cellStyle name="_Multiple_Jazztel model 15-exhibits-Friso2_Jazztel model 18DP-exhibits_Telia-April01(new structure)_FT-6June2001_Telefonica Moviles" xfId="1769"/>
    <cellStyle name="_Multiple_Jazztel model 15-exhibits-Friso2_Jazztel model 18DP-exhibits_Telia-April01(new structure)_FT-6June2001_Telefonica Moviles 2" xfId="5926"/>
    <cellStyle name="_Multiple_Jazztel model 15-exhibits-Friso2_Jazztel model 18DP-exhibits_Telia-April01(new structure)_FT-6June2001_Telefonica Moviles 3" xfId="7324"/>
    <cellStyle name="_Multiple_Jazztel model 15-exhibits-Friso2_Jazztel model 18DP-exhibits_Telia-April01(new structure)_Telefonica Moviles" xfId="1770"/>
    <cellStyle name="_Multiple_Jazztel model 15-exhibits-Friso2_Jazztel model 18DP-exhibits_Telia-April01(new structure)_Telefonica Moviles 2" xfId="5927"/>
    <cellStyle name="_Multiple_Jazztel model 15-exhibits-Friso2_Jazztel model 18DP-exhibits_Telia-April01(new structure)_Telefonica Moviles 3" xfId="7325"/>
    <cellStyle name="_Multiple_Jazztel model 15-exhibits-Friso2_Jazztel1" xfId="1771"/>
    <cellStyle name="_Multiple_Jazztel model 15-exhibits-Friso2_Jazztel1 2" xfId="5928"/>
    <cellStyle name="_Multiple_Jazztel model 15-exhibits-Friso2_Jazztel1 3" xfId="7326"/>
    <cellStyle name="_Multiple_Jazztel model 15-exhibits-Friso2_Orange-Mar01" xfId="1772"/>
    <cellStyle name="_Multiple_Jazztel model 15-exhibits-Friso2_Orange-Mar01 2" xfId="5929"/>
    <cellStyle name="_Multiple_Jazztel model 15-exhibits-Friso2_Orange-Mar01 3" xfId="7327"/>
    <cellStyle name="_Multiple_Jazztel model 15-exhibits-Friso2_Orange-Mar01_FT-6June2001" xfId="1773"/>
    <cellStyle name="_Multiple_Jazztel model 15-exhibits-Friso2_Orange-Mar01_FT-6June2001 2" xfId="5930"/>
    <cellStyle name="_Multiple_Jazztel model 15-exhibits-Friso2_Orange-Mar01_FT-6June2001 3" xfId="7328"/>
    <cellStyle name="_Multiple_Jazztel model 15-exhibits-Friso2_Orange-Mar01_Telefonica Moviles" xfId="1774"/>
    <cellStyle name="_Multiple_Jazztel model 15-exhibits-Friso2_Orange-Mar01_Telefonica Moviles 2" xfId="5931"/>
    <cellStyle name="_Multiple_Jazztel model 15-exhibits-Friso2_Orange-Mar01_Telefonica Moviles 3" xfId="7329"/>
    <cellStyle name="_Multiple_Jazztel model 15-exhibits-Friso2_Orange-Mar01_Telefonica Moviles_1" xfId="1775"/>
    <cellStyle name="_Multiple_Jazztel model 15-exhibits-Friso2_Orange-Mar01_Telefonica Moviles_1 2" xfId="5932"/>
    <cellStyle name="_Multiple_Jazztel model 15-exhibits-Friso2_Orange-Mar01_Telefonica Moviles_1 3" xfId="7330"/>
    <cellStyle name="_Multiple_Jazztel model 15-exhibits-Friso2_Orange-May01" xfId="1776"/>
    <cellStyle name="_Multiple_Jazztel model 15-exhibits-Friso2_Orange-May01 2" xfId="5933"/>
    <cellStyle name="_Multiple_Jazztel model 15-exhibits-Friso2_Orange-May01 3" xfId="7331"/>
    <cellStyle name="_Multiple_Jazztel model 15-exhibits-Friso2_Orange-May01_FT-6June2001" xfId="1777"/>
    <cellStyle name="_Multiple_Jazztel model 15-exhibits-Friso2_Orange-May01_FT-6June2001 2" xfId="5934"/>
    <cellStyle name="_Multiple_Jazztel model 15-exhibits-Friso2_Orange-May01_FT-6June2001 3" xfId="7332"/>
    <cellStyle name="_Multiple_Jazztel model 15-exhibits-Friso2_Orange-May01_FT-6June2001_Telefonica Moviles" xfId="1778"/>
    <cellStyle name="_Multiple_Jazztel model 15-exhibits-Friso2_Orange-May01_FT-6June2001_Telefonica Moviles 2" xfId="5935"/>
    <cellStyle name="_Multiple_Jazztel model 15-exhibits-Friso2_Orange-May01_FT-6June2001_Telefonica Moviles 3" xfId="7333"/>
    <cellStyle name="_Multiple_Jazztel model 15-exhibits-Friso2_Orange-May01_Telefonica Moviles" xfId="1779"/>
    <cellStyle name="_Multiple_Jazztel model 15-exhibits-Friso2_Orange-May01_Telefonica Moviles 2" xfId="5936"/>
    <cellStyle name="_Multiple_Jazztel model 15-exhibits-Friso2_Orange-May01_Telefonica Moviles 3" xfId="7334"/>
    <cellStyle name="_Multiple_Jazztel model 15-exhibits-Friso2_T_MOBIL2" xfId="1780"/>
    <cellStyle name="_Multiple_Jazztel model 15-exhibits-Friso2_T_MOBIL2 2" xfId="5937"/>
    <cellStyle name="_Multiple_Jazztel model 15-exhibits-Friso2_T_MOBIL2 3" xfId="7335"/>
    <cellStyle name="_Multiple_Jazztel model 15-exhibits-Friso2_TelenorInitiation-11Jan01" xfId="1781"/>
    <cellStyle name="_Multiple_Jazztel model 15-exhibits-Friso2_TelenorInitiation-11Jan01 2" xfId="5938"/>
    <cellStyle name="_Multiple_Jazztel model 15-exhibits-Friso2_TelenorInitiation-11Jan01 3" xfId="7336"/>
    <cellStyle name="_Multiple_Jazztel model 15-exhibits-Friso2_TelenorInitiation-11Jan01_FT-6June2001" xfId="1782"/>
    <cellStyle name="_Multiple_Jazztel model 15-exhibits-Friso2_TelenorInitiation-11Jan01_FT-6June2001 2" xfId="5939"/>
    <cellStyle name="_Multiple_Jazztel model 15-exhibits-Friso2_TelenorInitiation-11Jan01_FT-6June2001 3" xfId="7337"/>
    <cellStyle name="_Multiple_Jazztel model 15-exhibits-Friso2_TelenorInitiation-11Jan01_Telefonica Moviles" xfId="1783"/>
    <cellStyle name="_Multiple_Jazztel model 15-exhibits-Friso2_TelenorInitiation-11Jan01_Telefonica Moviles 2" xfId="5940"/>
    <cellStyle name="_Multiple_Jazztel model 15-exhibits-Friso2_TelenorInitiation-11Jan01_Telefonica Moviles 3" xfId="7338"/>
    <cellStyle name="_Multiple_Jazztel model 15-exhibits-Friso2_TelenorInitiation-11Jan01_Telefonica Moviles_1" xfId="1784"/>
    <cellStyle name="_Multiple_Jazztel model 15-exhibits-Friso2_TelenorInitiation-11Jan01_Telefonica Moviles_1 2" xfId="5941"/>
    <cellStyle name="_Multiple_Jazztel model 15-exhibits-Friso2_TelenorInitiation-11Jan01_Telefonica Moviles_1 3" xfId="7339"/>
    <cellStyle name="_Multiple_Jazztel model 15-exhibits-Friso2_TelenorWIPFeb01" xfId="1785"/>
    <cellStyle name="_Multiple_Jazztel model 15-exhibits-Friso2_TelenorWIPFeb01 2" xfId="5942"/>
    <cellStyle name="_Multiple_Jazztel model 15-exhibits-Friso2_TelenorWIPFeb01 3" xfId="7340"/>
    <cellStyle name="_Multiple_Jazztel model 15-exhibits-Friso2_TelenorWIPFeb01_FT-6June2001" xfId="1786"/>
    <cellStyle name="_Multiple_Jazztel model 15-exhibits-Friso2_TelenorWIPFeb01_FT-6June2001 2" xfId="5943"/>
    <cellStyle name="_Multiple_Jazztel model 15-exhibits-Friso2_TelenorWIPFeb01_FT-6June2001 3" xfId="7341"/>
    <cellStyle name="_Multiple_Jazztel model 15-exhibits-Friso2_TelenorWIPFeb01_Telefonica Moviles" xfId="1787"/>
    <cellStyle name="_Multiple_Jazztel model 15-exhibits-Friso2_TelenorWIPFeb01_Telefonica Moviles 2" xfId="5944"/>
    <cellStyle name="_Multiple_Jazztel model 15-exhibits-Friso2_TelenorWIPFeb01_Telefonica Moviles 3" xfId="7342"/>
    <cellStyle name="_Multiple_Jazztel model 15-exhibits-Friso2_TelenorWIPFeb01_Telefonica Moviles_1" xfId="1788"/>
    <cellStyle name="_Multiple_Jazztel model 15-exhibits-Friso2_TelenorWIPFeb01_Telefonica Moviles_1 2" xfId="5945"/>
    <cellStyle name="_Multiple_Jazztel model 15-exhibits-Friso2_TelenorWIPFeb01_Telefonica Moviles_1 3" xfId="7343"/>
    <cellStyle name="_Multiple_Jazztel model 15-exhibits-Friso2_Telia-April01(new structure)" xfId="1789"/>
    <cellStyle name="_Multiple_Jazztel model 15-exhibits-Friso2_Telia-April01(new structure) 2" xfId="5946"/>
    <cellStyle name="_Multiple_Jazztel model 15-exhibits-Friso2_Telia-April01(new structure) 3" xfId="7344"/>
    <cellStyle name="_Multiple_Jazztel model 16DP2-Exhibits" xfId="1790"/>
    <cellStyle name="_Multiple_Jazztel model 16DP2-Exhibits 2" xfId="5947"/>
    <cellStyle name="_Multiple_Jazztel model 16DP2-Exhibits 3" xfId="7345"/>
    <cellStyle name="_Multiple_Jazztel model 16DP2-Exhibits_3G Models" xfId="1791"/>
    <cellStyle name="_Multiple_Jazztel model 16DP2-Exhibits_3G Models 2" xfId="5948"/>
    <cellStyle name="_Multiple_Jazztel model 16DP2-Exhibits_3G Models 3" xfId="7346"/>
    <cellStyle name="_Multiple_Jazztel model 16DP2-Exhibits_FT-6June2001" xfId="1792"/>
    <cellStyle name="_Multiple_Jazztel model 16DP2-Exhibits_FT-6June2001 2" xfId="5949"/>
    <cellStyle name="_Multiple_Jazztel model 16DP2-Exhibits_FT-6June2001 3" xfId="7347"/>
    <cellStyle name="_Multiple_Jazztel model 16DP2-Exhibits_Orange-Mar01" xfId="1793"/>
    <cellStyle name="_Multiple_Jazztel model 16DP2-Exhibits_Orange-Mar01 2" xfId="5950"/>
    <cellStyle name="_Multiple_Jazztel model 16DP2-Exhibits_Orange-Mar01 3" xfId="7348"/>
    <cellStyle name="_Multiple_Jazztel model 16DP2-Exhibits_Orange-May01" xfId="1794"/>
    <cellStyle name="_Multiple_Jazztel model 16DP2-Exhibits_Orange-May01 2" xfId="5951"/>
    <cellStyle name="_Multiple_Jazztel model 16DP2-Exhibits_Orange-May01 3" xfId="7349"/>
    <cellStyle name="_Multiple_Jazztel model 16DP2-Exhibits_T_MOBIL2" xfId="1795"/>
    <cellStyle name="_Multiple_Jazztel model 16DP2-Exhibits_T_MOBIL2 2" xfId="5952"/>
    <cellStyle name="_Multiple_Jazztel model 16DP2-Exhibits_T_MOBIL2 3" xfId="7350"/>
    <cellStyle name="_Multiple_Jazztel model 16DP2-Exhibits_Telefonica Moviles" xfId="1796"/>
    <cellStyle name="_Multiple_Jazztel model 16DP2-Exhibits_Telefonica Moviles 2" xfId="5953"/>
    <cellStyle name="_Multiple_Jazztel model 16DP2-Exhibits_Telefonica Moviles 3" xfId="7351"/>
    <cellStyle name="_Multiple_Jazztel model 16DP2-Exhibits_TelenorInitiation-11Jan01" xfId="1797"/>
    <cellStyle name="_Multiple_Jazztel model 16DP2-Exhibits_TelenorInitiation-11Jan01 2" xfId="5954"/>
    <cellStyle name="_Multiple_Jazztel model 16DP2-Exhibits_TelenorInitiation-11Jan01 3" xfId="7352"/>
    <cellStyle name="_Multiple_Jazztel model 16DP2-Exhibits_TelenorWIPFeb01" xfId="1798"/>
    <cellStyle name="_Multiple_Jazztel model 16DP2-Exhibits_TelenorWIPFeb01 2" xfId="5955"/>
    <cellStyle name="_Multiple_Jazztel model 16DP2-Exhibits_TelenorWIPFeb01 3" xfId="7353"/>
    <cellStyle name="_Multiple_Jazztel model 16DP3-Exhibits" xfId="1799"/>
    <cellStyle name="_Multiple_Jazztel model 16DP3-Exhibits 2" xfId="5956"/>
    <cellStyle name="_Multiple_Jazztel model 16DP3-Exhibits 3" xfId="7354"/>
    <cellStyle name="_Multiple_Jazztel model 16DP3-Exhibits_3G Models" xfId="1800"/>
    <cellStyle name="_Multiple_Jazztel model 16DP3-Exhibits_3G Models 2" xfId="5957"/>
    <cellStyle name="_Multiple_Jazztel model 16DP3-Exhibits_3G Models 3" xfId="7355"/>
    <cellStyle name="_Multiple_Jazztel model 16DP3-Exhibits_FT-6June2001" xfId="1801"/>
    <cellStyle name="_Multiple_Jazztel model 16DP3-Exhibits_FT-6June2001 2" xfId="5958"/>
    <cellStyle name="_Multiple_Jazztel model 16DP3-Exhibits_FT-6June2001 3" xfId="7356"/>
    <cellStyle name="_Multiple_Jazztel model 16DP3-Exhibits_Orange-Mar01" xfId="1802"/>
    <cellStyle name="_Multiple_Jazztel model 16DP3-Exhibits_Orange-Mar01 2" xfId="5959"/>
    <cellStyle name="_Multiple_Jazztel model 16DP3-Exhibits_Orange-Mar01 3" xfId="7357"/>
    <cellStyle name="_Multiple_Jazztel model 16DP3-Exhibits_Orange-May01" xfId="1803"/>
    <cellStyle name="_Multiple_Jazztel model 16DP3-Exhibits_Orange-May01 2" xfId="5960"/>
    <cellStyle name="_Multiple_Jazztel model 16DP3-Exhibits_Orange-May01 3" xfId="7358"/>
    <cellStyle name="_Multiple_Jazztel model 16DP3-Exhibits_T_MOBIL2" xfId="1804"/>
    <cellStyle name="_Multiple_Jazztel model 16DP3-Exhibits_T_MOBIL2 2" xfId="5961"/>
    <cellStyle name="_Multiple_Jazztel model 16DP3-Exhibits_T_MOBIL2 3" xfId="7359"/>
    <cellStyle name="_Multiple_Jazztel model 16DP3-Exhibits_Telefonica Moviles" xfId="1805"/>
    <cellStyle name="_Multiple_Jazztel model 16DP3-Exhibits_Telefonica Moviles 2" xfId="5962"/>
    <cellStyle name="_Multiple_Jazztel model 16DP3-Exhibits_Telefonica Moviles 3" xfId="7360"/>
    <cellStyle name="_Multiple_Jazztel model 16DP3-Exhibits_TelenorInitiation-11Jan01" xfId="1806"/>
    <cellStyle name="_Multiple_Jazztel model 16DP3-Exhibits_TelenorInitiation-11Jan01 2" xfId="5963"/>
    <cellStyle name="_Multiple_Jazztel model 16DP3-Exhibits_TelenorInitiation-11Jan01 3" xfId="7361"/>
    <cellStyle name="_Multiple_Jazztel model 16DP3-Exhibits_TelenorWIPFeb01" xfId="1807"/>
    <cellStyle name="_Multiple_Jazztel model 16DP3-Exhibits_TelenorWIPFeb01 2" xfId="5964"/>
    <cellStyle name="_Multiple_Jazztel model 16DP3-Exhibits_TelenorWIPFeb01 3" xfId="7362"/>
    <cellStyle name="_Multiple_KPN" xfId="1808"/>
    <cellStyle name="_Multiple_KPN (WIP)" xfId="1809"/>
    <cellStyle name="_Multiple_NewDTvFor prospects" xfId="1810"/>
    <cellStyle name="_Multiple_Orange-Mar01" xfId="1811"/>
    <cellStyle name="_Multiple_Orange-Mar01 2" xfId="5965"/>
    <cellStyle name="_Multiple_Orange-Mar01 3" xfId="7363"/>
    <cellStyle name="_Multiple_Orange-May01" xfId="1812"/>
    <cellStyle name="_Multiple_Orange-May01 2" xfId="5966"/>
    <cellStyle name="_Multiple_Orange-May01 3" xfId="7364"/>
    <cellStyle name="_Multiple_Results Check Sheet Template" xfId="1813"/>
    <cellStyle name="_Multiple_Swisscom" xfId="1814"/>
    <cellStyle name="_Multiple_T_MOBIL2" xfId="1815"/>
    <cellStyle name="_Multiple_T_MOBIL2 2" xfId="5967"/>
    <cellStyle name="_Multiple_T_MOBIL2 3" xfId="7365"/>
    <cellStyle name="_Multiple_TDC" xfId="1816"/>
    <cellStyle name="_Multiple_TELA.VI-Data" xfId="1817"/>
    <cellStyle name="_Multiple_Tele Danmark" xfId="1818"/>
    <cellStyle name="_Multiple_Tele Danmark_Nordic Report" xfId="1819"/>
    <cellStyle name="_Multiple_telefonica" xfId="1820"/>
    <cellStyle name="_Multiple_Telefonica Moviles" xfId="1821"/>
    <cellStyle name="_Multiple_Telefonica Moviles 2" xfId="5968"/>
    <cellStyle name="_Multiple_Telefonica Moviles 3" xfId="7366"/>
    <cellStyle name="_Multiple_Telenet" xfId="1822"/>
    <cellStyle name="_Multiple_Telenor" xfId="1823"/>
    <cellStyle name="_Multiple_TelenorInitiation-11Jan01" xfId="1824"/>
    <cellStyle name="_Multiple_TelenorInitiation-11Jan01 2" xfId="5969"/>
    <cellStyle name="_Multiple_TelenorInitiation-11Jan01 3" xfId="7367"/>
    <cellStyle name="_Multiple_TelenorWIPFeb01" xfId="1825"/>
    <cellStyle name="_Multiple_TelenorWIPFeb01 2" xfId="5970"/>
    <cellStyle name="_Multiple_TelenorWIPFeb01 3" xfId="7368"/>
    <cellStyle name="_Multiple_TeliaSonera" xfId="1826"/>
    <cellStyle name="_Multiple_TeliaSonera JMR" xfId="1827"/>
    <cellStyle name="_Multiple_TEM.MC-Data" xfId="1828"/>
    <cellStyle name="_Multiple_t-mobile Sep 2003" xfId="1829"/>
    <cellStyle name="_Multiple_t-mobile Sep 2003 2" xfId="5971"/>
    <cellStyle name="_Multiple_t-mobile Sep 2003 3" xfId="7369"/>
    <cellStyle name="_MultipleSpace" xfId="1830"/>
    <cellStyle name="_MultipleSpace 2" xfId="5972"/>
    <cellStyle name="_MultipleSpace 3" xfId="7370"/>
    <cellStyle name="_MultipleSpace_3G Models" xfId="1831"/>
    <cellStyle name="_MultipleSpace_3G Models 2" xfId="5973"/>
    <cellStyle name="_MultipleSpace_3G Models 3" xfId="7371"/>
    <cellStyle name="_MultipleSpace_Belgacom" xfId="1832"/>
    <cellStyle name="_MultipleSpace_Belgacom 310804" xfId="1833"/>
    <cellStyle name="_MultipleSpace_Belgacom_301007" xfId="1834"/>
    <cellStyle name="_MultipleSpace_bls roic" xfId="1835"/>
    <cellStyle name="_MultipleSpace_bls roic 2" xfId="5974"/>
    <cellStyle name="_MultipleSpace_bls roic 3" xfId="7372"/>
    <cellStyle name="_MultipleSpace_Book1" xfId="1836"/>
    <cellStyle name="_MultipleSpace_Book1 2" xfId="5975"/>
    <cellStyle name="_MultipleSpace_Book1 3" xfId="7373"/>
    <cellStyle name="_MultipleSpace_Book1_Jazztel" xfId="1837"/>
    <cellStyle name="_MultipleSpace_Book1_Jazztel 2" xfId="5976"/>
    <cellStyle name="_MultipleSpace_Book1_Jazztel 3" xfId="7374"/>
    <cellStyle name="_MultipleSpace_Book1_Jazztel model 16DP3-Exhibits" xfId="1838"/>
    <cellStyle name="_MultipleSpace_Book1_Jazztel model 16DP3-Exhibits 2" xfId="5977"/>
    <cellStyle name="_MultipleSpace_Book1_Jazztel model 16DP3-Exhibits 3" xfId="7375"/>
    <cellStyle name="_MultipleSpace_Book1_Jazztel model 16DP3-Exhibits_Orange-Mar01" xfId="1839"/>
    <cellStyle name="_MultipleSpace_Book1_Jazztel model 16DP3-Exhibits_Orange-Mar01 2" xfId="5978"/>
    <cellStyle name="_MultipleSpace_Book1_Jazztel model 16DP3-Exhibits_Orange-Mar01 3" xfId="7376"/>
    <cellStyle name="_MultipleSpace_Book1_Jazztel model 16DP3-Exhibits_Orange-May01" xfId="1840"/>
    <cellStyle name="_MultipleSpace_Book1_Jazztel model 16DP3-Exhibits_Orange-May01 2" xfId="5979"/>
    <cellStyle name="_MultipleSpace_Book1_Jazztel model 16DP3-Exhibits_Orange-May01 3" xfId="7377"/>
    <cellStyle name="_MultipleSpace_Book1_Jazztel model 16DP3-Exhibits_sonera -22nov2001 " xfId="1841"/>
    <cellStyle name="_MultipleSpace_Book1_Jazztel model 16DP3-Exhibits_TelenorInitiation-11Jan01" xfId="1842"/>
    <cellStyle name="_MultipleSpace_Book1_Jazztel model 16DP3-Exhibits_TelenorInitiation-11Jan01 2" xfId="5980"/>
    <cellStyle name="_MultipleSpace_Book1_Jazztel model 16DP3-Exhibits_TelenorInitiation-11Jan01 3" xfId="7378"/>
    <cellStyle name="_MultipleSpace_Book1_Jazztel model 16DP3-Exhibits_TelenorWIPFeb01" xfId="1843"/>
    <cellStyle name="_MultipleSpace_Book1_Jazztel model 16DP3-Exhibits_TelenorWIPFeb01 2" xfId="5981"/>
    <cellStyle name="_MultipleSpace_Book1_Jazztel model 16DP3-Exhibits_TelenorWIPFeb01 3" xfId="7379"/>
    <cellStyle name="_MultipleSpace_Book1_Jazztel model 18DP-exhibits" xfId="1844"/>
    <cellStyle name="_MultipleSpace_Book1_Jazztel model 18DP-exhibits 2" xfId="5982"/>
    <cellStyle name="_MultipleSpace_Book1_Jazztel model 18DP-exhibits 3" xfId="7380"/>
    <cellStyle name="_MultipleSpace_Book1_Jazztel model 18DP-exhibits_FT-6June2001" xfId="1845"/>
    <cellStyle name="_MultipleSpace_Book1_Jazztel model 18DP-exhibits_FT-6June2001 2" xfId="5983"/>
    <cellStyle name="_MultipleSpace_Book1_Jazztel model 18DP-exhibits_FT-6June2001 3" xfId="7381"/>
    <cellStyle name="_MultipleSpace_Book1_Jazztel model 18DP-exhibits_Orange-Mar01" xfId="1846"/>
    <cellStyle name="_MultipleSpace_Book1_Jazztel model 18DP-exhibits_Orange-Mar01 2" xfId="5984"/>
    <cellStyle name="_MultipleSpace_Book1_Jazztel model 18DP-exhibits_Orange-Mar01 3" xfId="7382"/>
    <cellStyle name="_MultipleSpace_Book1_Jazztel model 18DP-exhibits_Orange-May01" xfId="1847"/>
    <cellStyle name="_MultipleSpace_Book1_Jazztel model 18DP-exhibits_Orange-May01 2" xfId="5985"/>
    <cellStyle name="_MultipleSpace_Book1_Jazztel model 18DP-exhibits_Orange-May01 3" xfId="7383"/>
    <cellStyle name="_MultipleSpace_Book1_Jazztel model 18DP-exhibits_T_MOBIL2" xfId="1848"/>
    <cellStyle name="_MultipleSpace_Book1_Jazztel model 18DP-exhibits_T_MOBIL2 2" xfId="5986"/>
    <cellStyle name="_MultipleSpace_Book1_Jazztel model 18DP-exhibits_T_MOBIL2 3" xfId="7384"/>
    <cellStyle name="_MultipleSpace_Book1_Jazztel model 18DP-exhibits_T_MOBIL2_FT-6June2001" xfId="1849"/>
    <cellStyle name="_MultipleSpace_Book1_Jazztel model 18DP-exhibits_T_MOBIL2_FT-6June2001 2" xfId="5987"/>
    <cellStyle name="_MultipleSpace_Book1_Jazztel model 18DP-exhibits_T_MOBIL2_FT-6June2001 3" xfId="7385"/>
    <cellStyle name="_MultipleSpace_Book1_Jazztel model 18DP-exhibits_T_MOBIL2_Orange-May01" xfId="1850"/>
    <cellStyle name="_MultipleSpace_Book1_Jazztel model 18DP-exhibits_T_MOBIL2_Orange-May01 2" xfId="5988"/>
    <cellStyle name="_MultipleSpace_Book1_Jazztel model 18DP-exhibits_T_MOBIL2_Orange-May01 3" xfId="7386"/>
    <cellStyle name="_MultipleSpace_Book1_Jazztel model 18DP-exhibits_T_MOBIL2_sonera -22nov2001 " xfId="1851"/>
    <cellStyle name="_MultipleSpace_Book1_Jazztel model 18DP-exhibits_T_MOBIL2_sonera -22nov2001 _TEM WIP New" xfId="1852"/>
    <cellStyle name="_MultipleSpace_Book1_Jazztel model 18DP-exhibits_T_MOBIL2_Telefonica Moviles" xfId="1853"/>
    <cellStyle name="_MultipleSpace_Book1_Jazztel model 18DP-exhibits_T_MOBIL2_Telefonica Moviles 2" xfId="5989"/>
    <cellStyle name="_MultipleSpace_Book1_Jazztel model 18DP-exhibits_T_MOBIL2_Telefonica Moviles 3" xfId="7387"/>
    <cellStyle name="_MultipleSpace_Book1_Jazztel model 18DP-exhibits_Telefonica Moviles" xfId="1854"/>
    <cellStyle name="_MultipleSpace_Book1_Jazztel model 18DP-exhibits_Telefonica Moviles 2" xfId="5990"/>
    <cellStyle name="_MultipleSpace_Book1_Jazztel model 18DP-exhibits_Telefonica Moviles 3" xfId="7388"/>
    <cellStyle name="_MultipleSpace_Book1_Jazztel model 18DP-exhibits_TelenorInitiation-11Jan01" xfId="1855"/>
    <cellStyle name="_MultipleSpace_Book1_Jazztel model 18DP-exhibits_TelenorInitiation-11Jan01 2" xfId="5991"/>
    <cellStyle name="_MultipleSpace_Book1_Jazztel model 18DP-exhibits_TelenorInitiation-11Jan01 3" xfId="7389"/>
    <cellStyle name="_MultipleSpace_Book1_Jazztel model 18DP-exhibits_TelenorWIPFeb01" xfId="1856"/>
    <cellStyle name="_MultipleSpace_Book1_Jazztel model 18DP-exhibits_TelenorWIPFeb01 2" xfId="5992"/>
    <cellStyle name="_MultipleSpace_Book1_Jazztel model 18DP-exhibits_TelenorWIPFeb01 3" xfId="7390"/>
    <cellStyle name="_MultipleSpace_Book1_Jazztel model 18DP-exhibits_Telia-April01(new structure)" xfId="1857"/>
    <cellStyle name="_MultipleSpace_Book1_Jazztel model 18DP-exhibits_Telia-April01(new structure) 2" xfId="5993"/>
    <cellStyle name="_MultipleSpace_Book1_Jazztel model 18DP-exhibits_Telia-April01(new structure) 3" xfId="7391"/>
    <cellStyle name="_MultipleSpace_Book1_Jazztel1" xfId="1858"/>
    <cellStyle name="_MultipleSpace_Book1_Jazztel1 2" xfId="5994"/>
    <cellStyle name="_MultipleSpace_Book1_Jazztel1 3" xfId="7392"/>
    <cellStyle name="_MultipleSpace_Book1_Jazztel1_Orange-Mar01" xfId="1859"/>
    <cellStyle name="_MultipleSpace_Book1_Jazztel1_Orange-Mar01 2" xfId="5995"/>
    <cellStyle name="_MultipleSpace_Book1_Jazztel1_Orange-Mar01 3" xfId="7393"/>
    <cellStyle name="_MultipleSpace_Book1_Jazztel1_Orange-Mar01_FT-6June2001" xfId="1860"/>
    <cellStyle name="_MultipleSpace_Book1_Jazztel1_Orange-Mar01_FT-6June2001 2" xfId="5996"/>
    <cellStyle name="_MultipleSpace_Book1_Jazztel1_Orange-Mar01_FT-6June2001 3" xfId="7394"/>
    <cellStyle name="_MultipleSpace_Book1_Jazztel1_Orange-Mar01_Telefonica Group August 12 2002" xfId="1861"/>
    <cellStyle name="_MultipleSpace_Book1_Jazztel1_Orange-Mar01_Telefonica Group August 12 2002 2" xfId="5997"/>
    <cellStyle name="_MultipleSpace_Book1_Jazztel1_Orange-Mar01_Telefonica Group August 12 2002 3" xfId="7395"/>
    <cellStyle name="_MultipleSpace_Book1_Jazztel1_Orange-Mar01_Telefonica Group Jan 02" xfId="1862"/>
    <cellStyle name="_MultipleSpace_Book1_Jazztel1_Orange-Mar01_Telefonica Group Jan 02 2" xfId="5998"/>
    <cellStyle name="_MultipleSpace_Book1_Jazztel1_Orange-Mar01_Telefonica Group Jan 02 3" xfId="7396"/>
    <cellStyle name="_MultipleSpace_Book1_Jazztel1_Orange-Mar01_Telefonica Moviles" xfId="1863"/>
    <cellStyle name="_MultipleSpace_Book1_Jazztel1_Orange-Mar01_Telefonica Moviles 2" xfId="5999"/>
    <cellStyle name="_MultipleSpace_Book1_Jazztel1_Orange-Mar01_Telefonica Moviles 3" xfId="7397"/>
    <cellStyle name="_MultipleSpace_Book1_Jazztel1_Orange-Mar01_Telefonica Moviles_1" xfId="1864"/>
    <cellStyle name="_MultipleSpace_Book1_Jazztel1_Orange-Mar01_Telefonica Moviles_1 2" xfId="6000"/>
    <cellStyle name="_MultipleSpace_Book1_Jazztel1_Orange-Mar01_Telefonica Moviles_1 3" xfId="7398"/>
    <cellStyle name="_MultipleSpace_Book1_Jazztel1_Orange-May01" xfId="1865"/>
    <cellStyle name="_MultipleSpace_Book1_Jazztel1_Orange-May01 2" xfId="6001"/>
    <cellStyle name="_MultipleSpace_Book1_Jazztel1_Orange-May01 3" xfId="7399"/>
    <cellStyle name="_MultipleSpace_Book1_Jazztel1_Orange-May01_FT-6June2001" xfId="1866"/>
    <cellStyle name="_MultipleSpace_Book1_Jazztel1_Orange-May01_FT-6June2001 2" xfId="6002"/>
    <cellStyle name="_MultipleSpace_Book1_Jazztel1_Orange-May01_FT-6June2001 3" xfId="7400"/>
    <cellStyle name="_MultipleSpace_Book1_Jazztel1_Orange-May01_FT-6June2001_Telefonica Moviles" xfId="1867"/>
    <cellStyle name="_MultipleSpace_Book1_Jazztel1_Orange-May01_FT-6June2001_Telefonica Moviles 2" xfId="6003"/>
    <cellStyle name="_MultipleSpace_Book1_Jazztel1_Orange-May01_FT-6June2001_Telefonica Moviles 3" xfId="7401"/>
    <cellStyle name="_MultipleSpace_Book1_Jazztel1_Orange-May01_Telefonica Moviles" xfId="1868"/>
    <cellStyle name="_MultipleSpace_Book1_Jazztel1_Orange-May01_Telefonica Moviles 2" xfId="6004"/>
    <cellStyle name="_MultipleSpace_Book1_Jazztel1_Orange-May01_Telefonica Moviles 3" xfId="7402"/>
    <cellStyle name="_MultipleSpace_Book1_Jazztel1_TelenorInitiation-11Jan01" xfId="1869"/>
    <cellStyle name="_MultipleSpace_Book1_Jazztel1_TelenorInitiation-11Jan01 2" xfId="6005"/>
    <cellStyle name="_MultipleSpace_Book1_Jazztel1_TelenorInitiation-11Jan01 3" xfId="7403"/>
    <cellStyle name="_MultipleSpace_Book1_Jazztel1_TelenorInitiation-11Jan01_FT-6June2001" xfId="1870"/>
    <cellStyle name="_MultipleSpace_Book1_Jazztel1_TelenorInitiation-11Jan01_FT-6June2001 2" xfId="6006"/>
    <cellStyle name="_MultipleSpace_Book1_Jazztel1_TelenorInitiation-11Jan01_FT-6June2001 3" xfId="7404"/>
    <cellStyle name="_MultipleSpace_Book1_Jazztel1_TelenorInitiation-11Jan01_Telefonica Group August 12 2002" xfId="1871"/>
    <cellStyle name="_MultipleSpace_Book1_Jazztel1_TelenorInitiation-11Jan01_Telefonica Group August 12 2002 2" xfId="6007"/>
    <cellStyle name="_MultipleSpace_Book1_Jazztel1_TelenorInitiation-11Jan01_Telefonica Group August 12 2002 3" xfId="7405"/>
    <cellStyle name="_MultipleSpace_Book1_Jazztel1_TelenorInitiation-11Jan01_Telefonica Group Jan 02" xfId="1872"/>
    <cellStyle name="_MultipleSpace_Book1_Jazztel1_TelenorInitiation-11Jan01_Telefonica Group Jan 02 2" xfId="6008"/>
    <cellStyle name="_MultipleSpace_Book1_Jazztel1_TelenorInitiation-11Jan01_Telefonica Group Jan 02 3" xfId="7406"/>
    <cellStyle name="_MultipleSpace_Book1_Jazztel1_TelenorInitiation-11Jan01_Telefonica Moviles" xfId="1873"/>
    <cellStyle name="_MultipleSpace_Book1_Jazztel1_TelenorInitiation-11Jan01_Telefonica Moviles 2" xfId="6009"/>
    <cellStyle name="_MultipleSpace_Book1_Jazztel1_TelenorInitiation-11Jan01_Telefonica Moviles 3" xfId="7407"/>
    <cellStyle name="_MultipleSpace_Book1_Jazztel1_TelenorInitiation-11Jan01_Telefonica Moviles_1" xfId="1874"/>
    <cellStyle name="_MultipleSpace_Book1_Jazztel1_TelenorInitiation-11Jan01_Telefonica Moviles_1 2" xfId="6010"/>
    <cellStyle name="_MultipleSpace_Book1_Jazztel1_TelenorInitiation-11Jan01_Telefonica Moviles_1 3" xfId="7408"/>
    <cellStyle name="_MultipleSpace_Book1_Jazztel1_TelenorWIPFeb01" xfId="1875"/>
    <cellStyle name="_MultipleSpace_Book1_Jazztel1_TelenorWIPFeb01 2" xfId="6011"/>
    <cellStyle name="_MultipleSpace_Book1_Jazztel1_TelenorWIPFeb01 3" xfId="7409"/>
    <cellStyle name="_MultipleSpace_Book1_Jazztel1_TelenorWIPFeb01_FT-6June2001" xfId="1876"/>
    <cellStyle name="_MultipleSpace_Book1_Jazztel1_TelenorWIPFeb01_FT-6June2001 2" xfId="6012"/>
    <cellStyle name="_MultipleSpace_Book1_Jazztel1_TelenorWIPFeb01_FT-6June2001 3" xfId="7410"/>
    <cellStyle name="_MultipleSpace_Book1_Jazztel1_TelenorWIPFeb01_Telefonica Group August 12 2002" xfId="1877"/>
    <cellStyle name="_MultipleSpace_Book1_Jazztel1_TelenorWIPFeb01_Telefonica Group August 12 2002 2" xfId="6013"/>
    <cellStyle name="_MultipleSpace_Book1_Jazztel1_TelenorWIPFeb01_Telefonica Group August 12 2002 3" xfId="7411"/>
    <cellStyle name="_MultipleSpace_Book1_Jazztel1_TelenorWIPFeb01_Telefonica Group Jan 02" xfId="1878"/>
    <cellStyle name="_MultipleSpace_Book1_Jazztel1_TelenorWIPFeb01_Telefonica Group Jan 02 2" xfId="6014"/>
    <cellStyle name="_MultipleSpace_Book1_Jazztel1_TelenorWIPFeb01_Telefonica Group Jan 02 3" xfId="7412"/>
    <cellStyle name="_MultipleSpace_Book1_Jazztel1_TelenorWIPFeb01_Telefonica Moviles" xfId="1879"/>
    <cellStyle name="_MultipleSpace_Book1_Jazztel1_TelenorWIPFeb01_Telefonica Moviles 2" xfId="6015"/>
    <cellStyle name="_MultipleSpace_Book1_Jazztel1_TelenorWIPFeb01_Telefonica Moviles 3" xfId="7413"/>
    <cellStyle name="_MultipleSpace_Book1_Jazztel1_TelenorWIPFeb01_Telefonica Moviles_1" xfId="1880"/>
    <cellStyle name="_MultipleSpace_Book1_Jazztel1_TelenorWIPFeb01_Telefonica Moviles_1 2" xfId="6016"/>
    <cellStyle name="_MultipleSpace_Book1_Jazztel1_TelenorWIPFeb01_Telefonica Moviles_1 3" xfId="7414"/>
    <cellStyle name="_MultipleSpace_Book11" xfId="1881"/>
    <cellStyle name="_MultipleSpace_Book11 2" xfId="6017"/>
    <cellStyle name="_MultipleSpace_Book11 3" xfId="7415"/>
    <cellStyle name="_MultipleSpace_Book11_Jazztel" xfId="1882"/>
    <cellStyle name="_MultipleSpace_Book11_Jazztel 2" xfId="6018"/>
    <cellStyle name="_MultipleSpace_Book11_Jazztel 3" xfId="7416"/>
    <cellStyle name="_MultipleSpace_Book11_Jazztel model 16DP3-Exhibits" xfId="1883"/>
    <cellStyle name="_MultipleSpace_Book11_Jazztel model 16DP3-Exhibits 2" xfId="6019"/>
    <cellStyle name="_MultipleSpace_Book11_Jazztel model 16DP3-Exhibits 3" xfId="7417"/>
    <cellStyle name="_MultipleSpace_Book11_Jazztel model 16DP3-Exhibits_Orange-Mar01" xfId="1884"/>
    <cellStyle name="_MultipleSpace_Book11_Jazztel model 16DP3-Exhibits_Orange-Mar01 2" xfId="6020"/>
    <cellStyle name="_MultipleSpace_Book11_Jazztel model 16DP3-Exhibits_Orange-Mar01 3" xfId="7418"/>
    <cellStyle name="_MultipleSpace_Book11_Jazztel model 16DP3-Exhibits_Orange-May01" xfId="1885"/>
    <cellStyle name="_MultipleSpace_Book11_Jazztel model 16DP3-Exhibits_Orange-May01 2" xfId="6021"/>
    <cellStyle name="_MultipleSpace_Book11_Jazztel model 16DP3-Exhibits_Orange-May01 3" xfId="7419"/>
    <cellStyle name="_MultipleSpace_Book11_Jazztel model 16DP3-Exhibits_sonera -22nov2001 " xfId="1886"/>
    <cellStyle name="_MultipleSpace_Book11_Jazztel model 16DP3-Exhibits_TelenorInitiation-11Jan01" xfId="1887"/>
    <cellStyle name="_MultipleSpace_Book11_Jazztel model 16DP3-Exhibits_TelenorInitiation-11Jan01 2" xfId="6022"/>
    <cellStyle name="_MultipleSpace_Book11_Jazztel model 16DP3-Exhibits_TelenorInitiation-11Jan01 3" xfId="7420"/>
    <cellStyle name="_MultipleSpace_Book11_Jazztel model 16DP3-Exhibits_TelenorWIPFeb01" xfId="1888"/>
    <cellStyle name="_MultipleSpace_Book11_Jazztel model 16DP3-Exhibits_TelenorWIPFeb01 2" xfId="6023"/>
    <cellStyle name="_MultipleSpace_Book11_Jazztel model 16DP3-Exhibits_TelenorWIPFeb01 3" xfId="7421"/>
    <cellStyle name="_MultipleSpace_Book11_Jazztel model 18DP-exhibits" xfId="1889"/>
    <cellStyle name="_MultipleSpace_Book11_Jazztel model 18DP-exhibits 2" xfId="6024"/>
    <cellStyle name="_MultipleSpace_Book11_Jazztel model 18DP-exhibits 3" xfId="7422"/>
    <cellStyle name="_MultipleSpace_Book11_Jazztel model 18DP-exhibits_FT-6June2001" xfId="1890"/>
    <cellStyle name="_MultipleSpace_Book11_Jazztel model 18DP-exhibits_FT-6June2001 2" xfId="6025"/>
    <cellStyle name="_MultipleSpace_Book11_Jazztel model 18DP-exhibits_FT-6June2001 3" xfId="7423"/>
    <cellStyle name="_MultipleSpace_Book11_Jazztel model 18DP-exhibits_Orange-Mar01" xfId="1891"/>
    <cellStyle name="_MultipleSpace_Book11_Jazztel model 18DP-exhibits_Orange-Mar01 2" xfId="6026"/>
    <cellStyle name="_MultipleSpace_Book11_Jazztel model 18DP-exhibits_Orange-Mar01 3" xfId="7424"/>
    <cellStyle name="_MultipleSpace_Book11_Jazztel model 18DP-exhibits_Orange-May01" xfId="1892"/>
    <cellStyle name="_MultipleSpace_Book11_Jazztel model 18DP-exhibits_Orange-May01 2" xfId="6027"/>
    <cellStyle name="_MultipleSpace_Book11_Jazztel model 18DP-exhibits_Orange-May01 3" xfId="7425"/>
    <cellStyle name="_MultipleSpace_Book11_Jazztel model 18DP-exhibits_T_MOBIL2" xfId="1893"/>
    <cellStyle name="_MultipleSpace_Book11_Jazztel model 18DP-exhibits_T_MOBIL2 2" xfId="6028"/>
    <cellStyle name="_MultipleSpace_Book11_Jazztel model 18DP-exhibits_T_MOBIL2 3" xfId="7426"/>
    <cellStyle name="_MultipleSpace_Book11_Jazztel model 18DP-exhibits_T_MOBIL2_FT-6June2001" xfId="1894"/>
    <cellStyle name="_MultipleSpace_Book11_Jazztel model 18DP-exhibits_T_MOBIL2_FT-6June2001 2" xfId="6029"/>
    <cellStyle name="_MultipleSpace_Book11_Jazztel model 18DP-exhibits_T_MOBIL2_FT-6June2001 3" xfId="7427"/>
    <cellStyle name="_MultipleSpace_Book11_Jazztel model 18DP-exhibits_T_MOBIL2_Orange-May01" xfId="1895"/>
    <cellStyle name="_MultipleSpace_Book11_Jazztel model 18DP-exhibits_T_MOBIL2_Orange-May01 2" xfId="6030"/>
    <cellStyle name="_MultipleSpace_Book11_Jazztel model 18DP-exhibits_T_MOBIL2_Orange-May01 3" xfId="7428"/>
    <cellStyle name="_MultipleSpace_Book11_Jazztel model 18DP-exhibits_T_MOBIL2_sonera -22nov2001 " xfId="1896"/>
    <cellStyle name="_MultipleSpace_Book11_Jazztel model 18DP-exhibits_T_MOBIL2_sonera -22nov2001 _TEM WIP New" xfId="1897"/>
    <cellStyle name="_MultipleSpace_Book11_Jazztel model 18DP-exhibits_T_MOBIL2_Telefonica Moviles" xfId="1898"/>
    <cellStyle name="_MultipleSpace_Book11_Jazztel model 18DP-exhibits_T_MOBIL2_Telefonica Moviles 2" xfId="6031"/>
    <cellStyle name="_MultipleSpace_Book11_Jazztel model 18DP-exhibits_T_MOBIL2_Telefonica Moviles 3" xfId="7429"/>
    <cellStyle name="_MultipleSpace_Book11_Jazztel model 18DP-exhibits_Telefonica Moviles" xfId="1899"/>
    <cellStyle name="_MultipleSpace_Book11_Jazztel model 18DP-exhibits_Telefonica Moviles 2" xfId="6032"/>
    <cellStyle name="_MultipleSpace_Book11_Jazztel model 18DP-exhibits_Telefonica Moviles 3" xfId="7430"/>
    <cellStyle name="_MultipleSpace_Book11_Jazztel model 18DP-exhibits_TelenorInitiation-11Jan01" xfId="1900"/>
    <cellStyle name="_MultipleSpace_Book11_Jazztel model 18DP-exhibits_TelenorInitiation-11Jan01 2" xfId="6033"/>
    <cellStyle name="_MultipleSpace_Book11_Jazztel model 18DP-exhibits_TelenorInitiation-11Jan01 3" xfId="7431"/>
    <cellStyle name="_MultipleSpace_Book11_Jazztel model 18DP-exhibits_TelenorWIPFeb01" xfId="1901"/>
    <cellStyle name="_MultipleSpace_Book11_Jazztel model 18DP-exhibits_TelenorWIPFeb01 2" xfId="6034"/>
    <cellStyle name="_MultipleSpace_Book11_Jazztel model 18DP-exhibits_TelenorWIPFeb01 3" xfId="7432"/>
    <cellStyle name="_MultipleSpace_Book11_Jazztel model 18DP-exhibits_Telia-April01(new structure)" xfId="1902"/>
    <cellStyle name="_MultipleSpace_Book11_Jazztel model 18DP-exhibits_Telia-April01(new structure) 2" xfId="6035"/>
    <cellStyle name="_MultipleSpace_Book11_Jazztel model 18DP-exhibits_Telia-April01(new structure) 3" xfId="7433"/>
    <cellStyle name="_MultipleSpace_Book11_Jazztel1" xfId="1903"/>
    <cellStyle name="_MultipleSpace_Book11_Jazztel1 2" xfId="6036"/>
    <cellStyle name="_MultipleSpace_Book11_Jazztel1 3" xfId="7434"/>
    <cellStyle name="_MultipleSpace_Book11_Jazztel1_Orange-Mar01" xfId="1904"/>
    <cellStyle name="_MultipleSpace_Book11_Jazztel1_Orange-Mar01 2" xfId="6037"/>
    <cellStyle name="_MultipleSpace_Book11_Jazztel1_Orange-Mar01 3" xfId="7435"/>
    <cellStyle name="_MultipleSpace_Book11_Jazztel1_Orange-Mar01_FT-6June2001" xfId="1905"/>
    <cellStyle name="_MultipleSpace_Book11_Jazztel1_Orange-Mar01_FT-6June2001 2" xfId="6038"/>
    <cellStyle name="_MultipleSpace_Book11_Jazztel1_Orange-Mar01_FT-6June2001 3" xfId="7436"/>
    <cellStyle name="_MultipleSpace_Book11_Jazztel1_Orange-Mar01_Telefonica Group August 12 2002" xfId="1906"/>
    <cellStyle name="_MultipleSpace_Book11_Jazztel1_Orange-Mar01_Telefonica Group August 12 2002 2" xfId="6039"/>
    <cellStyle name="_MultipleSpace_Book11_Jazztel1_Orange-Mar01_Telefonica Group August 12 2002 3" xfId="7437"/>
    <cellStyle name="_MultipleSpace_Book11_Jazztel1_Orange-Mar01_Telefonica Group Jan 02" xfId="1907"/>
    <cellStyle name="_MultipleSpace_Book11_Jazztel1_Orange-Mar01_Telefonica Group Jan 02 2" xfId="6040"/>
    <cellStyle name="_MultipleSpace_Book11_Jazztel1_Orange-Mar01_Telefonica Group Jan 02 3" xfId="7438"/>
    <cellStyle name="_MultipleSpace_Book11_Jazztel1_Orange-Mar01_Telefonica Moviles" xfId="1908"/>
    <cellStyle name="_MultipleSpace_Book11_Jazztel1_Orange-Mar01_Telefonica Moviles 2" xfId="6041"/>
    <cellStyle name="_MultipleSpace_Book11_Jazztel1_Orange-Mar01_Telefonica Moviles 3" xfId="7439"/>
    <cellStyle name="_MultipleSpace_Book11_Jazztel1_Orange-Mar01_Telefonica Moviles_1" xfId="1909"/>
    <cellStyle name="_MultipleSpace_Book11_Jazztel1_Orange-Mar01_Telefonica Moviles_1 2" xfId="6042"/>
    <cellStyle name="_MultipleSpace_Book11_Jazztel1_Orange-Mar01_Telefonica Moviles_1 3" xfId="7440"/>
    <cellStyle name="_MultipleSpace_Book11_Jazztel1_Orange-May01" xfId="1910"/>
    <cellStyle name="_MultipleSpace_Book11_Jazztel1_Orange-May01 2" xfId="6043"/>
    <cellStyle name="_MultipleSpace_Book11_Jazztel1_Orange-May01 3" xfId="7441"/>
    <cellStyle name="_MultipleSpace_Book11_Jazztel1_Orange-May01_FT-6June2001" xfId="1911"/>
    <cellStyle name="_MultipleSpace_Book11_Jazztel1_Orange-May01_FT-6June2001 2" xfId="6044"/>
    <cellStyle name="_MultipleSpace_Book11_Jazztel1_Orange-May01_FT-6June2001 3" xfId="7442"/>
    <cellStyle name="_MultipleSpace_Book11_Jazztel1_Orange-May01_FT-6June2001_Telefonica Moviles" xfId="1912"/>
    <cellStyle name="_MultipleSpace_Book11_Jazztel1_Orange-May01_FT-6June2001_Telefonica Moviles 2" xfId="6045"/>
    <cellStyle name="_MultipleSpace_Book11_Jazztel1_Orange-May01_FT-6June2001_Telefonica Moviles 3" xfId="7443"/>
    <cellStyle name="_MultipleSpace_Book11_Jazztel1_Orange-May01_Telefonica Moviles" xfId="1913"/>
    <cellStyle name="_MultipleSpace_Book11_Jazztel1_Orange-May01_Telefonica Moviles 2" xfId="6046"/>
    <cellStyle name="_MultipleSpace_Book11_Jazztel1_Orange-May01_Telefonica Moviles 3" xfId="7444"/>
    <cellStyle name="_MultipleSpace_Book11_Jazztel1_TelenorInitiation-11Jan01" xfId="1914"/>
    <cellStyle name="_MultipleSpace_Book11_Jazztel1_TelenorInitiation-11Jan01 2" xfId="6047"/>
    <cellStyle name="_MultipleSpace_Book11_Jazztel1_TelenorInitiation-11Jan01 3" xfId="7445"/>
    <cellStyle name="_MultipleSpace_Book11_Jazztel1_TelenorInitiation-11Jan01_FT-6June2001" xfId="1915"/>
    <cellStyle name="_MultipleSpace_Book11_Jazztel1_TelenorInitiation-11Jan01_FT-6June2001 2" xfId="6048"/>
    <cellStyle name="_MultipleSpace_Book11_Jazztel1_TelenorInitiation-11Jan01_FT-6June2001 3" xfId="7446"/>
    <cellStyle name="_MultipleSpace_Book11_Jazztel1_TelenorInitiation-11Jan01_Telefonica Group August 12 2002" xfId="1916"/>
    <cellStyle name="_MultipleSpace_Book11_Jazztel1_TelenorInitiation-11Jan01_Telefonica Group August 12 2002 2" xfId="6049"/>
    <cellStyle name="_MultipleSpace_Book11_Jazztel1_TelenorInitiation-11Jan01_Telefonica Group August 12 2002 3" xfId="7447"/>
    <cellStyle name="_MultipleSpace_Book11_Jazztel1_TelenorInitiation-11Jan01_Telefonica Group Jan 02" xfId="1917"/>
    <cellStyle name="_MultipleSpace_Book11_Jazztel1_TelenorInitiation-11Jan01_Telefonica Group Jan 02 2" xfId="6050"/>
    <cellStyle name="_MultipleSpace_Book11_Jazztel1_TelenorInitiation-11Jan01_Telefonica Group Jan 02 3" xfId="7448"/>
    <cellStyle name="_MultipleSpace_Book11_Jazztel1_TelenorInitiation-11Jan01_Telefonica Moviles" xfId="1918"/>
    <cellStyle name="_MultipleSpace_Book11_Jazztel1_TelenorInitiation-11Jan01_Telefonica Moviles 2" xfId="6051"/>
    <cellStyle name="_MultipleSpace_Book11_Jazztel1_TelenorInitiation-11Jan01_Telefonica Moviles 3" xfId="7449"/>
    <cellStyle name="_MultipleSpace_Book11_Jazztel1_TelenorInitiation-11Jan01_Telefonica Moviles_1" xfId="1919"/>
    <cellStyle name="_MultipleSpace_Book11_Jazztel1_TelenorInitiation-11Jan01_Telefonica Moviles_1 2" xfId="6052"/>
    <cellStyle name="_MultipleSpace_Book11_Jazztel1_TelenorInitiation-11Jan01_Telefonica Moviles_1 3" xfId="7450"/>
    <cellStyle name="_MultipleSpace_Book11_Jazztel1_TelenorWIPFeb01" xfId="1920"/>
    <cellStyle name="_MultipleSpace_Book11_Jazztel1_TelenorWIPFeb01 2" xfId="6053"/>
    <cellStyle name="_MultipleSpace_Book11_Jazztel1_TelenorWIPFeb01 3" xfId="7451"/>
    <cellStyle name="_MultipleSpace_Book11_Jazztel1_TelenorWIPFeb01_FT-6June2001" xfId="1921"/>
    <cellStyle name="_MultipleSpace_Book11_Jazztel1_TelenorWIPFeb01_FT-6June2001 2" xfId="6054"/>
    <cellStyle name="_MultipleSpace_Book11_Jazztel1_TelenorWIPFeb01_FT-6June2001 3" xfId="7452"/>
    <cellStyle name="_MultipleSpace_Book11_Jazztel1_TelenorWIPFeb01_Telefonica Group August 12 2002" xfId="1922"/>
    <cellStyle name="_MultipleSpace_Book11_Jazztel1_TelenorWIPFeb01_Telefonica Group August 12 2002 2" xfId="6055"/>
    <cellStyle name="_MultipleSpace_Book11_Jazztel1_TelenorWIPFeb01_Telefonica Group August 12 2002 3" xfId="7453"/>
    <cellStyle name="_MultipleSpace_Book11_Jazztel1_TelenorWIPFeb01_Telefonica Group Jan 02" xfId="1923"/>
    <cellStyle name="_MultipleSpace_Book11_Jazztel1_TelenorWIPFeb01_Telefonica Group Jan 02 2" xfId="6056"/>
    <cellStyle name="_MultipleSpace_Book11_Jazztel1_TelenorWIPFeb01_Telefonica Group Jan 02 3" xfId="7454"/>
    <cellStyle name="_MultipleSpace_Book11_Jazztel1_TelenorWIPFeb01_Telefonica Moviles" xfId="1924"/>
    <cellStyle name="_MultipleSpace_Book11_Jazztel1_TelenorWIPFeb01_Telefonica Moviles 2" xfId="6057"/>
    <cellStyle name="_MultipleSpace_Book11_Jazztel1_TelenorWIPFeb01_Telefonica Moviles 3" xfId="7455"/>
    <cellStyle name="_MultipleSpace_Book11_Jazztel1_TelenorWIPFeb01_Telefonica Moviles_1" xfId="1925"/>
    <cellStyle name="_MultipleSpace_Book11_Jazztel1_TelenorWIPFeb01_Telefonica Moviles_1 2" xfId="6058"/>
    <cellStyle name="_MultipleSpace_Book11_Jazztel1_TelenorWIPFeb01_Telefonica Moviles_1 3" xfId="7456"/>
    <cellStyle name="_MultipleSpace_Book12" xfId="1926"/>
    <cellStyle name="_MultipleSpace_Book12 2" xfId="6059"/>
    <cellStyle name="_MultipleSpace_Book12 3" xfId="7457"/>
    <cellStyle name="_MultipleSpace_Book12_Jazztel" xfId="1927"/>
    <cellStyle name="_MultipleSpace_Book12_Jazztel 2" xfId="6060"/>
    <cellStyle name="_MultipleSpace_Book12_Jazztel 3" xfId="7458"/>
    <cellStyle name="_MultipleSpace_Book12_Jazztel model 16DP3-Exhibits" xfId="1928"/>
    <cellStyle name="_MultipleSpace_Book12_Jazztel model 16DP3-Exhibits 2" xfId="6061"/>
    <cellStyle name="_MultipleSpace_Book12_Jazztel model 16DP3-Exhibits 3" xfId="7459"/>
    <cellStyle name="_MultipleSpace_Book12_Jazztel model 16DP3-Exhibits_Orange-Mar01" xfId="1929"/>
    <cellStyle name="_MultipleSpace_Book12_Jazztel model 16DP3-Exhibits_Orange-Mar01 2" xfId="6062"/>
    <cellStyle name="_MultipleSpace_Book12_Jazztel model 16DP3-Exhibits_Orange-Mar01 3" xfId="7460"/>
    <cellStyle name="_MultipleSpace_Book12_Jazztel model 16DP3-Exhibits_Orange-May01" xfId="1930"/>
    <cellStyle name="_MultipleSpace_Book12_Jazztel model 16DP3-Exhibits_Orange-May01 2" xfId="6063"/>
    <cellStyle name="_MultipleSpace_Book12_Jazztel model 16DP3-Exhibits_Orange-May01 3" xfId="7461"/>
    <cellStyle name="_MultipleSpace_Book12_Jazztel model 16DP3-Exhibits_sonera -22nov2001 " xfId="1931"/>
    <cellStyle name="_MultipleSpace_Book12_Jazztel model 16DP3-Exhibits_TelenorInitiation-11Jan01" xfId="1932"/>
    <cellStyle name="_MultipleSpace_Book12_Jazztel model 16DP3-Exhibits_TelenorInitiation-11Jan01 2" xfId="6064"/>
    <cellStyle name="_MultipleSpace_Book12_Jazztel model 16DP3-Exhibits_TelenorInitiation-11Jan01 3" xfId="7462"/>
    <cellStyle name="_MultipleSpace_Book12_Jazztel model 16DP3-Exhibits_TelenorWIPFeb01" xfId="1933"/>
    <cellStyle name="_MultipleSpace_Book12_Jazztel model 16DP3-Exhibits_TelenorWIPFeb01 2" xfId="6065"/>
    <cellStyle name="_MultipleSpace_Book12_Jazztel model 16DP3-Exhibits_TelenorWIPFeb01 3" xfId="7463"/>
    <cellStyle name="_MultipleSpace_Book12_Jazztel model 18DP-exhibits" xfId="1934"/>
    <cellStyle name="_MultipleSpace_Book12_Jazztel model 18DP-exhibits 2" xfId="6066"/>
    <cellStyle name="_MultipleSpace_Book12_Jazztel model 18DP-exhibits 3" xfId="7464"/>
    <cellStyle name="_MultipleSpace_Book12_Jazztel model 18DP-exhibits_FT-6June2001" xfId="1935"/>
    <cellStyle name="_MultipleSpace_Book12_Jazztel model 18DP-exhibits_FT-6June2001 2" xfId="6067"/>
    <cellStyle name="_MultipleSpace_Book12_Jazztel model 18DP-exhibits_FT-6June2001 3" xfId="7465"/>
    <cellStyle name="_MultipleSpace_Book12_Jazztel model 18DP-exhibits_Orange-Mar01" xfId="1936"/>
    <cellStyle name="_MultipleSpace_Book12_Jazztel model 18DP-exhibits_Orange-Mar01 2" xfId="6068"/>
    <cellStyle name="_MultipleSpace_Book12_Jazztel model 18DP-exhibits_Orange-Mar01 3" xfId="7466"/>
    <cellStyle name="_MultipleSpace_Book12_Jazztel model 18DP-exhibits_Orange-May01" xfId="1937"/>
    <cellStyle name="_MultipleSpace_Book12_Jazztel model 18DP-exhibits_Orange-May01 2" xfId="6069"/>
    <cellStyle name="_MultipleSpace_Book12_Jazztel model 18DP-exhibits_Orange-May01 3" xfId="7467"/>
    <cellStyle name="_MultipleSpace_Book12_Jazztel model 18DP-exhibits_T_MOBIL2" xfId="1938"/>
    <cellStyle name="_MultipleSpace_Book12_Jazztel model 18DP-exhibits_T_MOBIL2 2" xfId="6070"/>
    <cellStyle name="_MultipleSpace_Book12_Jazztel model 18DP-exhibits_T_MOBIL2 3" xfId="7468"/>
    <cellStyle name="_MultipleSpace_Book12_Jazztel model 18DP-exhibits_T_MOBIL2_FT-6June2001" xfId="1939"/>
    <cellStyle name="_MultipleSpace_Book12_Jazztel model 18DP-exhibits_T_MOBIL2_FT-6June2001 2" xfId="6071"/>
    <cellStyle name="_MultipleSpace_Book12_Jazztel model 18DP-exhibits_T_MOBIL2_FT-6June2001 3" xfId="7469"/>
    <cellStyle name="_MultipleSpace_Book12_Jazztel model 18DP-exhibits_T_MOBIL2_Orange-May01" xfId="1940"/>
    <cellStyle name="_MultipleSpace_Book12_Jazztel model 18DP-exhibits_T_MOBIL2_Orange-May01 2" xfId="6072"/>
    <cellStyle name="_MultipleSpace_Book12_Jazztel model 18DP-exhibits_T_MOBIL2_Orange-May01 3" xfId="7470"/>
    <cellStyle name="_MultipleSpace_Book12_Jazztel model 18DP-exhibits_T_MOBIL2_sonera -22nov2001 " xfId="1941"/>
    <cellStyle name="_MultipleSpace_Book12_Jazztel model 18DP-exhibits_T_MOBIL2_sonera -22nov2001 _TEM WIP New" xfId="1942"/>
    <cellStyle name="_MultipleSpace_Book12_Jazztel model 18DP-exhibits_T_MOBIL2_Telefonica Moviles" xfId="1943"/>
    <cellStyle name="_MultipleSpace_Book12_Jazztel model 18DP-exhibits_T_MOBIL2_Telefonica Moviles 2" xfId="6073"/>
    <cellStyle name="_MultipleSpace_Book12_Jazztel model 18DP-exhibits_T_MOBIL2_Telefonica Moviles 3" xfId="7471"/>
    <cellStyle name="_MultipleSpace_Book12_Jazztel model 18DP-exhibits_Telefonica Moviles" xfId="1944"/>
    <cellStyle name="_MultipleSpace_Book12_Jazztel model 18DP-exhibits_Telefonica Moviles 2" xfId="6074"/>
    <cellStyle name="_MultipleSpace_Book12_Jazztel model 18DP-exhibits_Telefonica Moviles 3" xfId="7472"/>
    <cellStyle name="_MultipleSpace_Book12_Jazztel model 18DP-exhibits_TelenorInitiation-11Jan01" xfId="1945"/>
    <cellStyle name="_MultipleSpace_Book12_Jazztel model 18DP-exhibits_TelenorInitiation-11Jan01 2" xfId="6075"/>
    <cellStyle name="_MultipleSpace_Book12_Jazztel model 18DP-exhibits_TelenorInitiation-11Jan01 3" xfId="7473"/>
    <cellStyle name="_MultipleSpace_Book12_Jazztel model 18DP-exhibits_TelenorWIPFeb01" xfId="1946"/>
    <cellStyle name="_MultipleSpace_Book12_Jazztel model 18DP-exhibits_TelenorWIPFeb01 2" xfId="6076"/>
    <cellStyle name="_MultipleSpace_Book12_Jazztel model 18DP-exhibits_TelenorWIPFeb01 3" xfId="7474"/>
    <cellStyle name="_MultipleSpace_Book12_Jazztel model 18DP-exhibits_Telia-April01(new structure)" xfId="1947"/>
    <cellStyle name="_MultipleSpace_Book12_Jazztel model 18DP-exhibits_Telia-April01(new structure) 2" xfId="6077"/>
    <cellStyle name="_MultipleSpace_Book12_Jazztel model 18DP-exhibits_Telia-April01(new structure) 3" xfId="7475"/>
    <cellStyle name="_MultipleSpace_Book12_Jazztel1" xfId="1948"/>
    <cellStyle name="_MultipleSpace_Book12_Jazztel1 2" xfId="6078"/>
    <cellStyle name="_MultipleSpace_Book12_Jazztel1 3" xfId="7476"/>
    <cellStyle name="_MultipleSpace_Book12_Jazztel1_Orange-Mar01" xfId="1949"/>
    <cellStyle name="_MultipleSpace_Book12_Jazztel1_Orange-Mar01 2" xfId="6079"/>
    <cellStyle name="_MultipleSpace_Book12_Jazztel1_Orange-Mar01 3" xfId="7477"/>
    <cellStyle name="_MultipleSpace_Book12_Jazztel1_Orange-Mar01_FT-6June2001" xfId="1950"/>
    <cellStyle name="_MultipleSpace_Book12_Jazztel1_Orange-Mar01_FT-6June2001 2" xfId="6080"/>
    <cellStyle name="_MultipleSpace_Book12_Jazztel1_Orange-Mar01_FT-6June2001 3" xfId="7478"/>
    <cellStyle name="_MultipleSpace_Book12_Jazztel1_Orange-Mar01_Telefonica Group August 12 2002" xfId="1951"/>
    <cellStyle name="_MultipleSpace_Book12_Jazztel1_Orange-Mar01_Telefonica Group August 12 2002 2" xfId="6081"/>
    <cellStyle name="_MultipleSpace_Book12_Jazztel1_Orange-Mar01_Telefonica Group August 12 2002 3" xfId="7479"/>
    <cellStyle name="_MultipleSpace_Book12_Jazztel1_Orange-Mar01_Telefonica Group Jan 02" xfId="1952"/>
    <cellStyle name="_MultipleSpace_Book12_Jazztel1_Orange-Mar01_Telefonica Group Jan 02 2" xfId="6082"/>
    <cellStyle name="_MultipleSpace_Book12_Jazztel1_Orange-Mar01_Telefonica Group Jan 02 3" xfId="7480"/>
    <cellStyle name="_MultipleSpace_Book12_Jazztel1_Orange-Mar01_Telefonica Moviles" xfId="1953"/>
    <cellStyle name="_MultipleSpace_Book12_Jazztel1_Orange-Mar01_Telefonica Moviles 2" xfId="6083"/>
    <cellStyle name="_MultipleSpace_Book12_Jazztel1_Orange-Mar01_Telefonica Moviles 3" xfId="7481"/>
    <cellStyle name="_MultipleSpace_Book12_Jazztel1_Orange-Mar01_Telefonica Moviles_1" xfId="1954"/>
    <cellStyle name="_MultipleSpace_Book12_Jazztel1_Orange-Mar01_Telefonica Moviles_1 2" xfId="6084"/>
    <cellStyle name="_MultipleSpace_Book12_Jazztel1_Orange-Mar01_Telefonica Moviles_1 3" xfId="7482"/>
    <cellStyle name="_MultipleSpace_Book12_Jazztel1_Orange-May01" xfId="1955"/>
    <cellStyle name="_MultipleSpace_Book12_Jazztel1_Orange-May01 2" xfId="6085"/>
    <cellStyle name="_MultipleSpace_Book12_Jazztel1_Orange-May01 3" xfId="7483"/>
    <cellStyle name="_MultipleSpace_Book12_Jazztel1_Orange-May01_FT-6June2001" xfId="1956"/>
    <cellStyle name="_MultipleSpace_Book12_Jazztel1_Orange-May01_FT-6June2001 2" xfId="6086"/>
    <cellStyle name="_MultipleSpace_Book12_Jazztel1_Orange-May01_FT-6June2001 3" xfId="7484"/>
    <cellStyle name="_MultipleSpace_Book12_Jazztel1_Orange-May01_FT-6June2001_Telefonica Moviles" xfId="1957"/>
    <cellStyle name="_MultipleSpace_Book12_Jazztel1_Orange-May01_FT-6June2001_Telefonica Moviles 2" xfId="6087"/>
    <cellStyle name="_MultipleSpace_Book12_Jazztel1_Orange-May01_FT-6June2001_Telefonica Moviles 3" xfId="7485"/>
    <cellStyle name="_MultipleSpace_Book12_Jazztel1_Orange-May01_Telefonica Moviles" xfId="1958"/>
    <cellStyle name="_MultipleSpace_Book12_Jazztel1_Orange-May01_Telefonica Moviles 2" xfId="6088"/>
    <cellStyle name="_MultipleSpace_Book12_Jazztel1_Orange-May01_Telefonica Moviles 3" xfId="7486"/>
    <cellStyle name="_MultipleSpace_Book12_Jazztel1_TelenorInitiation-11Jan01" xfId="1959"/>
    <cellStyle name="_MultipleSpace_Book12_Jazztel1_TelenorInitiation-11Jan01 2" xfId="6089"/>
    <cellStyle name="_MultipleSpace_Book12_Jazztel1_TelenorInitiation-11Jan01 3" xfId="7487"/>
    <cellStyle name="_MultipleSpace_Book12_Jazztel1_TelenorInitiation-11Jan01_FT-6June2001" xfId="1960"/>
    <cellStyle name="_MultipleSpace_Book12_Jazztel1_TelenorInitiation-11Jan01_FT-6June2001 2" xfId="6090"/>
    <cellStyle name="_MultipleSpace_Book12_Jazztel1_TelenorInitiation-11Jan01_FT-6June2001 3" xfId="7488"/>
    <cellStyle name="_MultipleSpace_Book12_Jazztel1_TelenorInitiation-11Jan01_Telefonica Group August 12 2002" xfId="1961"/>
    <cellStyle name="_MultipleSpace_Book12_Jazztel1_TelenorInitiation-11Jan01_Telefonica Group August 12 2002 2" xfId="6091"/>
    <cellStyle name="_MultipleSpace_Book12_Jazztel1_TelenorInitiation-11Jan01_Telefonica Group August 12 2002 3" xfId="7489"/>
    <cellStyle name="_MultipleSpace_Book12_Jazztel1_TelenorInitiation-11Jan01_Telefonica Group Jan 02" xfId="1962"/>
    <cellStyle name="_MultipleSpace_Book12_Jazztel1_TelenorInitiation-11Jan01_Telefonica Group Jan 02 2" xfId="6092"/>
    <cellStyle name="_MultipleSpace_Book12_Jazztel1_TelenorInitiation-11Jan01_Telefonica Group Jan 02 3" xfId="7490"/>
    <cellStyle name="_MultipleSpace_Book12_Jazztel1_TelenorInitiation-11Jan01_Telefonica Moviles" xfId="1963"/>
    <cellStyle name="_MultipleSpace_Book12_Jazztel1_TelenorInitiation-11Jan01_Telefonica Moviles 2" xfId="6093"/>
    <cellStyle name="_MultipleSpace_Book12_Jazztel1_TelenorInitiation-11Jan01_Telefonica Moviles 3" xfId="7491"/>
    <cellStyle name="_MultipleSpace_Book12_Jazztel1_TelenorInitiation-11Jan01_Telefonica Moviles_1" xfId="1964"/>
    <cellStyle name="_MultipleSpace_Book12_Jazztel1_TelenorInitiation-11Jan01_Telefonica Moviles_1 2" xfId="6094"/>
    <cellStyle name="_MultipleSpace_Book12_Jazztel1_TelenorInitiation-11Jan01_Telefonica Moviles_1 3" xfId="7492"/>
    <cellStyle name="_MultipleSpace_Book12_Jazztel1_TelenorWIPFeb01" xfId="1965"/>
    <cellStyle name="_MultipleSpace_Book12_Jazztel1_TelenorWIPFeb01 2" xfId="6095"/>
    <cellStyle name="_MultipleSpace_Book12_Jazztel1_TelenorWIPFeb01 3" xfId="7493"/>
    <cellStyle name="_MultipleSpace_Book12_Jazztel1_TelenorWIPFeb01_FT-6June2001" xfId="1966"/>
    <cellStyle name="_MultipleSpace_Book12_Jazztel1_TelenorWIPFeb01_FT-6June2001 2" xfId="6096"/>
    <cellStyle name="_MultipleSpace_Book12_Jazztel1_TelenorWIPFeb01_FT-6June2001 3" xfId="7494"/>
    <cellStyle name="_MultipleSpace_Book12_Jazztel1_TelenorWIPFeb01_Telefonica Group August 12 2002" xfId="1967"/>
    <cellStyle name="_MultipleSpace_Book12_Jazztel1_TelenorWIPFeb01_Telefonica Group August 12 2002 2" xfId="6097"/>
    <cellStyle name="_MultipleSpace_Book12_Jazztel1_TelenorWIPFeb01_Telefonica Group August 12 2002 3" xfId="7495"/>
    <cellStyle name="_MultipleSpace_Book12_Jazztel1_TelenorWIPFeb01_Telefonica Group Jan 02" xfId="1968"/>
    <cellStyle name="_MultipleSpace_Book12_Jazztel1_TelenorWIPFeb01_Telefonica Group Jan 02 2" xfId="6098"/>
    <cellStyle name="_MultipleSpace_Book12_Jazztel1_TelenorWIPFeb01_Telefonica Group Jan 02 3" xfId="7496"/>
    <cellStyle name="_MultipleSpace_Book12_Jazztel1_TelenorWIPFeb01_Telefonica Moviles" xfId="1969"/>
    <cellStyle name="_MultipleSpace_Book12_Jazztel1_TelenorWIPFeb01_Telefonica Moviles 2" xfId="6099"/>
    <cellStyle name="_MultipleSpace_Book12_Jazztel1_TelenorWIPFeb01_Telefonica Moviles 3" xfId="7497"/>
    <cellStyle name="_MultipleSpace_Book12_Jazztel1_TelenorWIPFeb01_Telefonica Moviles_1" xfId="1970"/>
    <cellStyle name="_MultipleSpace_Book12_Jazztel1_TelenorWIPFeb01_Telefonica Moviles_1 2" xfId="6100"/>
    <cellStyle name="_MultipleSpace_Book12_Jazztel1_TelenorWIPFeb01_Telefonica Moviles_1 3" xfId="7498"/>
    <cellStyle name="_MultipleSpace_Book4" xfId="1971"/>
    <cellStyle name="_MultipleSpace_Bouygues" xfId="1972"/>
    <cellStyle name="_MultipleSpace_British Telecom_preQ409" xfId="1973"/>
    <cellStyle name="_MultipleSpace_DCF Fade Template" xfId="1974"/>
    <cellStyle name="_MultipleSpace_DCF Summary pages" xfId="1975"/>
    <cellStyle name="_MultipleSpace_DCF Summary pages 2" xfId="6101"/>
    <cellStyle name="_MultipleSpace_DCF Summary pages 3" xfId="7499"/>
    <cellStyle name="_MultipleSpace_DCF Summary pages_Jazztel" xfId="1976"/>
    <cellStyle name="_MultipleSpace_DCF Summary pages_Jazztel 2" xfId="6102"/>
    <cellStyle name="_MultipleSpace_DCF Summary pages_Jazztel 3" xfId="7500"/>
    <cellStyle name="_MultipleSpace_DCF Summary pages_Jazztel model 16DP3-Exhibits" xfId="1977"/>
    <cellStyle name="_MultipleSpace_DCF Summary pages_Jazztel model 16DP3-Exhibits 2" xfId="6103"/>
    <cellStyle name="_MultipleSpace_DCF Summary pages_Jazztel model 16DP3-Exhibits 3" xfId="7501"/>
    <cellStyle name="_MultipleSpace_DCF Summary pages_Jazztel model 16DP3-Exhibits_Orange-Mar01" xfId="1978"/>
    <cellStyle name="_MultipleSpace_DCF Summary pages_Jazztel model 16DP3-Exhibits_Orange-Mar01 2" xfId="6104"/>
    <cellStyle name="_MultipleSpace_DCF Summary pages_Jazztel model 16DP3-Exhibits_Orange-Mar01 3" xfId="7502"/>
    <cellStyle name="_MultipleSpace_DCF Summary pages_Jazztel model 16DP3-Exhibits_Orange-May01" xfId="1979"/>
    <cellStyle name="_MultipleSpace_DCF Summary pages_Jazztel model 16DP3-Exhibits_Orange-May01 2" xfId="6105"/>
    <cellStyle name="_MultipleSpace_DCF Summary pages_Jazztel model 16DP3-Exhibits_Orange-May01 3" xfId="7503"/>
    <cellStyle name="_MultipleSpace_DCF Summary pages_Jazztel model 16DP3-Exhibits_sonera -22nov2001 " xfId="1980"/>
    <cellStyle name="_MultipleSpace_DCF Summary pages_Jazztel model 16DP3-Exhibits_TelenorInitiation-11Jan01" xfId="1981"/>
    <cellStyle name="_MultipleSpace_DCF Summary pages_Jazztel model 16DP3-Exhibits_TelenorInitiation-11Jan01 2" xfId="6106"/>
    <cellStyle name="_MultipleSpace_DCF Summary pages_Jazztel model 16DP3-Exhibits_TelenorInitiation-11Jan01 3" xfId="7504"/>
    <cellStyle name="_MultipleSpace_DCF Summary pages_Jazztel model 16DP3-Exhibits_TelenorWIPFeb01" xfId="1982"/>
    <cellStyle name="_MultipleSpace_DCF Summary pages_Jazztel model 16DP3-Exhibits_TelenorWIPFeb01 2" xfId="6107"/>
    <cellStyle name="_MultipleSpace_DCF Summary pages_Jazztel model 16DP3-Exhibits_TelenorWIPFeb01 3" xfId="7505"/>
    <cellStyle name="_MultipleSpace_DCF Summary pages_Jazztel model 18DP-exhibits" xfId="1983"/>
    <cellStyle name="_MultipleSpace_DCF Summary pages_Jazztel model 18DP-exhibits 2" xfId="6108"/>
    <cellStyle name="_MultipleSpace_DCF Summary pages_Jazztel model 18DP-exhibits 3" xfId="7506"/>
    <cellStyle name="_MultipleSpace_DCF Summary pages_Jazztel model 18DP-exhibits_FT-6June2001" xfId="1984"/>
    <cellStyle name="_MultipleSpace_DCF Summary pages_Jazztel model 18DP-exhibits_FT-6June2001 2" xfId="6109"/>
    <cellStyle name="_MultipleSpace_DCF Summary pages_Jazztel model 18DP-exhibits_FT-6June2001 3" xfId="7507"/>
    <cellStyle name="_MultipleSpace_DCF Summary pages_Jazztel model 18DP-exhibits_Orange-Mar01" xfId="1985"/>
    <cellStyle name="_MultipleSpace_DCF Summary pages_Jazztel model 18DP-exhibits_Orange-Mar01 2" xfId="6110"/>
    <cellStyle name="_MultipleSpace_DCF Summary pages_Jazztel model 18DP-exhibits_Orange-Mar01 3" xfId="7508"/>
    <cellStyle name="_MultipleSpace_DCF Summary pages_Jazztel model 18DP-exhibits_Orange-May01" xfId="1986"/>
    <cellStyle name="_MultipleSpace_DCF Summary pages_Jazztel model 18DP-exhibits_Orange-May01 2" xfId="6111"/>
    <cellStyle name="_MultipleSpace_DCF Summary pages_Jazztel model 18DP-exhibits_Orange-May01 3" xfId="7509"/>
    <cellStyle name="_MultipleSpace_DCF Summary pages_Jazztel model 18DP-exhibits_T_MOBIL2" xfId="1987"/>
    <cellStyle name="_MultipleSpace_DCF Summary pages_Jazztel model 18DP-exhibits_T_MOBIL2 2" xfId="6112"/>
    <cellStyle name="_MultipleSpace_DCF Summary pages_Jazztel model 18DP-exhibits_T_MOBIL2 3" xfId="7510"/>
    <cellStyle name="_MultipleSpace_DCF Summary pages_Jazztel model 18DP-exhibits_T_MOBIL2_FT-6June2001" xfId="1988"/>
    <cellStyle name="_MultipleSpace_DCF Summary pages_Jazztel model 18DP-exhibits_T_MOBIL2_FT-6June2001 2" xfId="6113"/>
    <cellStyle name="_MultipleSpace_DCF Summary pages_Jazztel model 18DP-exhibits_T_MOBIL2_FT-6June2001 3" xfId="7511"/>
    <cellStyle name="_MultipleSpace_DCF Summary pages_Jazztel model 18DP-exhibits_T_MOBIL2_Orange-May01" xfId="1989"/>
    <cellStyle name="_MultipleSpace_DCF Summary pages_Jazztel model 18DP-exhibits_T_MOBIL2_Orange-May01 2" xfId="6114"/>
    <cellStyle name="_MultipleSpace_DCF Summary pages_Jazztel model 18DP-exhibits_T_MOBIL2_Orange-May01 3" xfId="7512"/>
    <cellStyle name="_MultipleSpace_DCF Summary pages_Jazztel model 18DP-exhibits_T_MOBIL2_sonera -22nov2001 " xfId="1990"/>
    <cellStyle name="_MultipleSpace_DCF Summary pages_Jazztel model 18DP-exhibits_T_MOBIL2_sonera -22nov2001 _TEM WIP New" xfId="1991"/>
    <cellStyle name="_MultipleSpace_DCF Summary pages_Jazztel model 18DP-exhibits_T_MOBIL2_Telefonica Moviles" xfId="1992"/>
    <cellStyle name="_MultipleSpace_DCF Summary pages_Jazztel model 18DP-exhibits_T_MOBIL2_Telefonica Moviles 2" xfId="6115"/>
    <cellStyle name="_MultipleSpace_DCF Summary pages_Jazztel model 18DP-exhibits_T_MOBIL2_Telefonica Moviles 3" xfId="7513"/>
    <cellStyle name="_MultipleSpace_DCF Summary pages_Jazztel model 18DP-exhibits_Telefonica Moviles" xfId="1993"/>
    <cellStyle name="_MultipleSpace_DCF Summary pages_Jazztel model 18DP-exhibits_Telefonica Moviles 2" xfId="6116"/>
    <cellStyle name="_MultipleSpace_DCF Summary pages_Jazztel model 18DP-exhibits_Telefonica Moviles 3" xfId="7514"/>
    <cellStyle name="_MultipleSpace_DCF Summary pages_Jazztel model 18DP-exhibits_TelenorInitiation-11Jan01" xfId="1994"/>
    <cellStyle name="_MultipleSpace_DCF Summary pages_Jazztel model 18DP-exhibits_TelenorInitiation-11Jan01 2" xfId="6117"/>
    <cellStyle name="_MultipleSpace_DCF Summary pages_Jazztel model 18DP-exhibits_TelenorInitiation-11Jan01 3" xfId="7515"/>
    <cellStyle name="_MultipleSpace_DCF Summary pages_Jazztel model 18DP-exhibits_TelenorWIPFeb01" xfId="1995"/>
    <cellStyle name="_MultipleSpace_DCF Summary pages_Jazztel model 18DP-exhibits_TelenorWIPFeb01 2" xfId="6118"/>
    <cellStyle name="_MultipleSpace_DCF Summary pages_Jazztel model 18DP-exhibits_TelenorWIPFeb01 3" xfId="7516"/>
    <cellStyle name="_MultipleSpace_DCF Summary pages_Jazztel model 18DP-exhibits_Telia-April01(new structure)" xfId="1996"/>
    <cellStyle name="_MultipleSpace_DCF Summary pages_Jazztel model 18DP-exhibits_Telia-April01(new structure) 2" xfId="6119"/>
    <cellStyle name="_MultipleSpace_DCF Summary pages_Jazztel model 18DP-exhibits_Telia-April01(new structure) 3" xfId="7517"/>
    <cellStyle name="_MultipleSpace_DCF Summary pages_Jazztel1" xfId="1997"/>
    <cellStyle name="_MultipleSpace_DCF Summary pages_Jazztel1 2" xfId="6120"/>
    <cellStyle name="_MultipleSpace_DCF Summary pages_Jazztel1 3" xfId="7518"/>
    <cellStyle name="_MultipleSpace_DCF Summary pages_Jazztel1_Orange-Mar01" xfId="1998"/>
    <cellStyle name="_MultipleSpace_DCF Summary pages_Jazztel1_Orange-Mar01 2" xfId="6121"/>
    <cellStyle name="_MultipleSpace_DCF Summary pages_Jazztel1_Orange-Mar01 3" xfId="7519"/>
    <cellStyle name="_MultipleSpace_DCF Summary pages_Jazztel1_Orange-Mar01_FT-6June2001" xfId="1999"/>
    <cellStyle name="_MultipleSpace_DCF Summary pages_Jazztel1_Orange-Mar01_FT-6June2001 2" xfId="6122"/>
    <cellStyle name="_MultipleSpace_DCF Summary pages_Jazztel1_Orange-Mar01_FT-6June2001 3" xfId="7520"/>
    <cellStyle name="_MultipleSpace_DCF Summary pages_Jazztel1_Orange-Mar01_Telefonica Group August 12 2002" xfId="2000"/>
    <cellStyle name="_MultipleSpace_DCF Summary pages_Jazztel1_Orange-Mar01_Telefonica Group August 12 2002 2" xfId="6123"/>
    <cellStyle name="_MultipleSpace_DCF Summary pages_Jazztel1_Orange-Mar01_Telefonica Group August 12 2002 3" xfId="7521"/>
    <cellStyle name="_MultipleSpace_DCF Summary pages_Jazztel1_Orange-Mar01_Telefonica Group Jan 02" xfId="2001"/>
    <cellStyle name="_MultipleSpace_DCF Summary pages_Jazztel1_Orange-Mar01_Telefonica Group Jan 02 2" xfId="6124"/>
    <cellStyle name="_MultipleSpace_DCF Summary pages_Jazztel1_Orange-Mar01_Telefonica Group Jan 02 3" xfId="7522"/>
    <cellStyle name="_MultipleSpace_DCF Summary pages_Jazztel1_Orange-Mar01_Telefonica Moviles" xfId="2002"/>
    <cellStyle name="_MultipleSpace_DCF Summary pages_Jazztel1_Orange-Mar01_Telefonica Moviles 2" xfId="6125"/>
    <cellStyle name="_MultipleSpace_DCF Summary pages_Jazztel1_Orange-Mar01_Telefonica Moviles 3" xfId="7523"/>
    <cellStyle name="_MultipleSpace_DCF Summary pages_Jazztel1_Orange-Mar01_Telefonica Moviles_1" xfId="2003"/>
    <cellStyle name="_MultipleSpace_DCF Summary pages_Jazztel1_Orange-Mar01_Telefonica Moviles_1 2" xfId="6126"/>
    <cellStyle name="_MultipleSpace_DCF Summary pages_Jazztel1_Orange-Mar01_Telefonica Moviles_1 3" xfId="7524"/>
    <cellStyle name="_MultipleSpace_DCF Summary pages_Jazztel1_Orange-May01" xfId="2004"/>
    <cellStyle name="_MultipleSpace_DCF Summary pages_Jazztel1_Orange-May01 2" xfId="6127"/>
    <cellStyle name="_MultipleSpace_DCF Summary pages_Jazztel1_Orange-May01 3" xfId="7525"/>
    <cellStyle name="_MultipleSpace_DCF Summary pages_Jazztel1_Orange-May01_FT-6June2001" xfId="2005"/>
    <cellStyle name="_MultipleSpace_DCF Summary pages_Jazztel1_Orange-May01_FT-6June2001 2" xfId="6128"/>
    <cellStyle name="_MultipleSpace_DCF Summary pages_Jazztel1_Orange-May01_FT-6June2001 3" xfId="7526"/>
    <cellStyle name="_MultipleSpace_DCF Summary pages_Jazztel1_Orange-May01_FT-6June2001_Telefonica Moviles" xfId="2006"/>
    <cellStyle name="_MultipleSpace_DCF Summary pages_Jazztel1_Orange-May01_FT-6June2001_Telefonica Moviles 2" xfId="6129"/>
    <cellStyle name="_MultipleSpace_DCF Summary pages_Jazztel1_Orange-May01_FT-6June2001_Telefonica Moviles 3" xfId="7527"/>
    <cellStyle name="_MultipleSpace_DCF Summary pages_Jazztel1_Orange-May01_Telefonica Moviles" xfId="2007"/>
    <cellStyle name="_MultipleSpace_DCF Summary pages_Jazztel1_Orange-May01_Telefonica Moviles 2" xfId="6130"/>
    <cellStyle name="_MultipleSpace_DCF Summary pages_Jazztel1_Orange-May01_Telefonica Moviles 3" xfId="7528"/>
    <cellStyle name="_MultipleSpace_DCF Summary pages_Jazztel1_TelenorInitiation-11Jan01" xfId="2008"/>
    <cellStyle name="_MultipleSpace_DCF Summary pages_Jazztel1_TelenorInitiation-11Jan01 2" xfId="6131"/>
    <cellStyle name="_MultipleSpace_DCF Summary pages_Jazztel1_TelenorInitiation-11Jan01 3" xfId="7529"/>
    <cellStyle name="_MultipleSpace_DCF Summary pages_Jazztel1_TelenorInitiation-11Jan01_FT-6June2001" xfId="2009"/>
    <cellStyle name="_MultipleSpace_DCF Summary pages_Jazztel1_TelenorInitiation-11Jan01_FT-6June2001 2" xfId="6132"/>
    <cellStyle name="_MultipleSpace_DCF Summary pages_Jazztel1_TelenorInitiation-11Jan01_FT-6June2001 3" xfId="7530"/>
    <cellStyle name="_MultipleSpace_DCF Summary pages_Jazztel1_TelenorInitiation-11Jan01_Telefonica Group August 12 2002" xfId="2010"/>
    <cellStyle name="_MultipleSpace_DCF Summary pages_Jazztel1_TelenorInitiation-11Jan01_Telefonica Group August 12 2002 2" xfId="6133"/>
    <cellStyle name="_MultipleSpace_DCF Summary pages_Jazztel1_TelenorInitiation-11Jan01_Telefonica Group August 12 2002 3" xfId="7531"/>
    <cellStyle name="_MultipleSpace_DCF Summary pages_Jazztel1_TelenorInitiation-11Jan01_Telefonica Group Jan 02" xfId="2011"/>
    <cellStyle name="_MultipleSpace_DCF Summary pages_Jazztel1_TelenorInitiation-11Jan01_Telefonica Group Jan 02 2" xfId="6134"/>
    <cellStyle name="_MultipleSpace_DCF Summary pages_Jazztel1_TelenorInitiation-11Jan01_Telefonica Group Jan 02 3" xfId="7532"/>
    <cellStyle name="_MultipleSpace_DCF Summary pages_Jazztel1_TelenorInitiation-11Jan01_Telefonica Moviles" xfId="2012"/>
    <cellStyle name="_MultipleSpace_DCF Summary pages_Jazztel1_TelenorInitiation-11Jan01_Telefonica Moviles 2" xfId="6135"/>
    <cellStyle name="_MultipleSpace_DCF Summary pages_Jazztel1_TelenorInitiation-11Jan01_Telefonica Moviles 3" xfId="7533"/>
    <cellStyle name="_MultipleSpace_DCF Summary pages_Jazztel1_TelenorInitiation-11Jan01_Telefonica Moviles_1" xfId="2013"/>
    <cellStyle name="_MultipleSpace_DCF Summary pages_Jazztel1_TelenorInitiation-11Jan01_Telefonica Moviles_1 2" xfId="6136"/>
    <cellStyle name="_MultipleSpace_DCF Summary pages_Jazztel1_TelenorInitiation-11Jan01_Telefonica Moviles_1 3" xfId="7534"/>
    <cellStyle name="_MultipleSpace_DCF Summary pages_Jazztel1_TelenorWIPFeb01" xfId="2014"/>
    <cellStyle name="_MultipleSpace_DCF Summary pages_Jazztel1_TelenorWIPFeb01 2" xfId="6137"/>
    <cellStyle name="_MultipleSpace_DCF Summary pages_Jazztel1_TelenorWIPFeb01 3" xfId="7535"/>
    <cellStyle name="_MultipleSpace_DCF Summary pages_Jazztel1_TelenorWIPFeb01_FT-6June2001" xfId="2015"/>
    <cellStyle name="_MultipleSpace_DCF Summary pages_Jazztel1_TelenorWIPFeb01_FT-6June2001 2" xfId="6138"/>
    <cellStyle name="_MultipleSpace_DCF Summary pages_Jazztel1_TelenorWIPFeb01_FT-6June2001 3" xfId="7536"/>
    <cellStyle name="_MultipleSpace_DCF Summary pages_Jazztel1_TelenorWIPFeb01_Telefonica Group August 12 2002" xfId="2016"/>
    <cellStyle name="_MultipleSpace_DCF Summary pages_Jazztel1_TelenorWIPFeb01_Telefonica Group August 12 2002 2" xfId="6139"/>
    <cellStyle name="_MultipleSpace_DCF Summary pages_Jazztel1_TelenorWIPFeb01_Telefonica Group August 12 2002 3" xfId="7537"/>
    <cellStyle name="_MultipleSpace_DCF Summary pages_Jazztel1_TelenorWIPFeb01_Telefonica Group Jan 02" xfId="2017"/>
    <cellStyle name="_MultipleSpace_DCF Summary pages_Jazztel1_TelenorWIPFeb01_Telefonica Group Jan 02 2" xfId="6140"/>
    <cellStyle name="_MultipleSpace_DCF Summary pages_Jazztel1_TelenorWIPFeb01_Telefonica Group Jan 02 3" xfId="7538"/>
    <cellStyle name="_MultipleSpace_DCF Summary pages_Jazztel1_TelenorWIPFeb01_Telefonica Moviles" xfId="2018"/>
    <cellStyle name="_MultipleSpace_DCF Summary pages_Jazztel1_TelenorWIPFeb01_Telefonica Moviles 2" xfId="6141"/>
    <cellStyle name="_MultipleSpace_DCF Summary pages_Jazztel1_TelenorWIPFeb01_Telefonica Moviles 3" xfId="7539"/>
    <cellStyle name="_MultipleSpace_DCF Summary pages_Jazztel1_TelenorWIPFeb01_Telefonica Moviles_1" xfId="2019"/>
    <cellStyle name="_MultipleSpace_DCF Summary pages_Jazztel1_TelenorWIPFeb01_Telefonica Moviles_1 2" xfId="6142"/>
    <cellStyle name="_MultipleSpace_DCF Summary pages_Jazztel1_TelenorWIPFeb01_Telefonica Moviles_1 3" xfId="7540"/>
    <cellStyle name="_MultipleSpace_Deutsche Telekom" xfId="2020"/>
    <cellStyle name="_MultipleSpace_Eircom" xfId="2021"/>
    <cellStyle name="_MultipleSpace_FT-6June2001" xfId="2022"/>
    <cellStyle name="_MultipleSpace_FT-6June2001 2" xfId="6143"/>
    <cellStyle name="_MultipleSpace_FT-6June2001 3" xfId="7541"/>
    <cellStyle name="_MultipleSpace_FT-6June2001_Telefonica Moviles" xfId="2023"/>
    <cellStyle name="_MultipleSpace_FT-6June2001_Telefonica Moviles 2" xfId="6144"/>
    <cellStyle name="_MultipleSpace_FT-6June2001_Telefonica Moviles 3" xfId="7542"/>
    <cellStyle name="_MultipleSpace_Jazztel model 15-exhibits" xfId="2024"/>
    <cellStyle name="_MultipleSpace_Jazztel model 15-exhibits 2" xfId="6145"/>
    <cellStyle name="_MultipleSpace_Jazztel model 15-exhibits 3" xfId="7543"/>
    <cellStyle name="_MultipleSpace_Jazztel model 15-exhibits bis" xfId="2025"/>
    <cellStyle name="_MultipleSpace_Jazztel model 15-exhibits bis 2" xfId="6146"/>
    <cellStyle name="_MultipleSpace_Jazztel model 15-exhibits bis 3" xfId="7544"/>
    <cellStyle name="_MultipleSpace_Jazztel model 15-exhibits bis_Orange-Mar01" xfId="2026"/>
    <cellStyle name="_MultipleSpace_Jazztel model 15-exhibits bis_Orange-Mar01 2" xfId="6147"/>
    <cellStyle name="_MultipleSpace_Jazztel model 15-exhibits bis_Orange-Mar01 3" xfId="7545"/>
    <cellStyle name="_MultipleSpace_Jazztel model 15-exhibits bis_Orange-May01" xfId="2027"/>
    <cellStyle name="_MultipleSpace_Jazztel model 15-exhibits bis_Orange-May01 2" xfId="6148"/>
    <cellStyle name="_MultipleSpace_Jazztel model 15-exhibits bis_Orange-May01 3" xfId="7546"/>
    <cellStyle name="_MultipleSpace_Jazztel model 15-exhibits bis_sonera -22nov2001 " xfId="2028"/>
    <cellStyle name="_MultipleSpace_Jazztel model 15-exhibits bis_TelenorInitiation-11Jan01" xfId="2029"/>
    <cellStyle name="_MultipleSpace_Jazztel model 15-exhibits bis_TelenorInitiation-11Jan01 2" xfId="6149"/>
    <cellStyle name="_MultipleSpace_Jazztel model 15-exhibits bis_TelenorInitiation-11Jan01 3" xfId="7547"/>
    <cellStyle name="_MultipleSpace_Jazztel model 15-exhibits bis_TelenorWIPFeb01" xfId="2030"/>
    <cellStyle name="_MultipleSpace_Jazztel model 15-exhibits bis_TelenorWIPFeb01 2" xfId="6150"/>
    <cellStyle name="_MultipleSpace_Jazztel model 15-exhibits bis_TelenorWIPFeb01 3" xfId="7548"/>
    <cellStyle name="_MultipleSpace_Jazztel model 15-exhibits_Jazztel" xfId="2031"/>
    <cellStyle name="_MultipleSpace_Jazztel model 15-exhibits_Jazztel 2" xfId="6151"/>
    <cellStyle name="_MultipleSpace_Jazztel model 15-exhibits_Jazztel 3" xfId="7549"/>
    <cellStyle name="_MultipleSpace_Jazztel model 15-exhibits_Jazztel model 16DP3-Exhibits" xfId="2032"/>
    <cellStyle name="_MultipleSpace_Jazztel model 15-exhibits_Jazztel model 16DP3-Exhibits 2" xfId="6152"/>
    <cellStyle name="_MultipleSpace_Jazztel model 15-exhibits_Jazztel model 16DP3-Exhibits 3" xfId="7550"/>
    <cellStyle name="_MultipleSpace_Jazztel model 15-exhibits_Jazztel model 16DP3-Exhibits_Orange-Mar01" xfId="2033"/>
    <cellStyle name="_MultipleSpace_Jazztel model 15-exhibits_Jazztel model 16DP3-Exhibits_Orange-Mar01 2" xfId="6153"/>
    <cellStyle name="_MultipleSpace_Jazztel model 15-exhibits_Jazztel model 16DP3-Exhibits_Orange-Mar01 3" xfId="7551"/>
    <cellStyle name="_MultipleSpace_Jazztel model 15-exhibits_Jazztel model 16DP3-Exhibits_Orange-May01" xfId="2034"/>
    <cellStyle name="_MultipleSpace_Jazztel model 15-exhibits_Jazztel model 16DP3-Exhibits_Orange-May01 2" xfId="6154"/>
    <cellStyle name="_MultipleSpace_Jazztel model 15-exhibits_Jazztel model 16DP3-Exhibits_Orange-May01 3" xfId="7552"/>
    <cellStyle name="_MultipleSpace_Jazztel model 15-exhibits_Jazztel model 16DP3-Exhibits_sonera -22nov2001 " xfId="2035"/>
    <cellStyle name="_MultipleSpace_Jazztel model 15-exhibits_Jazztel model 16DP3-Exhibits_TelenorInitiation-11Jan01" xfId="2036"/>
    <cellStyle name="_MultipleSpace_Jazztel model 15-exhibits_Jazztel model 16DP3-Exhibits_TelenorInitiation-11Jan01 2" xfId="6155"/>
    <cellStyle name="_MultipleSpace_Jazztel model 15-exhibits_Jazztel model 16DP3-Exhibits_TelenorInitiation-11Jan01 3" xfId="7553"/>
    <cellStyle name="_MultipleSpace_Jazztel model 15-exhibits_Jazztel model 16DP3-Exhibits_TelenorWIPFeb01" xfId="2037"/>
    <cellStyle name="_MultipleSpace_Jazztel model 15-exhibits_Jazztel model 16DP3-Exhibits_TelenorWIPFeb01 2" xfId="6156"/>
    <cellStyle name="_MultipleSpace_Jazztel model 15-exhibits_Jazztel model 16DP3-Exhibits_TelenorWIPFeb01 3" xfId="7554"/>
    <cellStyle name="_MultipleSpace_Jazztel model 15-exhibits_Jazztel model 18DP-exhibits" xfId="2038"/>
    <cellStyle name="_MultipleSpace_Jazztel model 15-exhibits_Jazztel model 18DP-exhibits 2" xfId="6157"/>
    <cellStyle name="_MultipleSpace_Jazztel model 15-exhibits_Jazztel model 18DP-exhibits 3" xfId="7555"/>
    <cellStyle name="_MultipleSpace_Jazztel model 15-exhibits_Jazztel model 18DP-exhibits_FT-6June2001" xfId="2039"/>
    <cellStyle name="_MultipleSpace_Jazztel model 15-exhibits_Jazztel model 18DP-exhibits_FT-6June2001 2" xfId="6158"/>
    <cellStyle name="_MultipleSpace_Jazztel model 15-exhibits_Jazztel model 18DP-exhibits_FT-6June2001 3" xfId="7556"/>
    <cellStyle name="_MultipleSpace_Jazztel model 15-exhibits_Jazztel model 18DP-exhibits_Orange-Mar01" xfId="2040"/>
    <cellStyle name="_MultipleSpace_Jazztel model 15-exhibits_Jazztel model 18DP-exhibits_Orange-Mar01 2" xfId="6159"/>
    <cellStyle name="_MultipleSpace_Jazztel model 15-exhibits_Jazztel model 18DP-exhibits_Orange-Mar01 3" xfId="7557"/>
    <cellStyle name="_MultipleSpace_Jazztel model 15-exhibits_Jazztel model 18DP-exhibits_Orange-May01" xfId="2041"/>
    <cellStyle name="_MultipleSpace_Jazztel model 15-exhibits_Jazztel model 18DP-exhibits_Orange-May01 2" xfId="6160"/>
    <cellStyle name="_MultipleSpace_Jazztel model 15-exhibits_Jazztel model 18DP-exhibits_Orange-May01 3" xfId="7558"/>
    <cellStyle name="_MultipleSpace_Jazztel model 15-exhibits_Jazztel model 18DP-exhibits_T_MOBIL2" xfId="2042"/>
    <cellStyle name="_MultipleSpace_Jazztel model 15-exhibits_Jazztel model 18DP-exhibits_T_MOBIL2 2" xfId="6161"/>
    <cellStyle name="_MultipleSpace_Jazztel model 15-exhibits_Jazztel model 18DP-exhibits_T_MOBIL2 3" xfId="7559"/>
    <cellStyle name="_MultipleSpace_Jazztel model 15-exhibits_Jazztel model 18DP-exhibits_T_MOBIL2_FT-6June2001" xfId="2043"/>
    <cellStyle name="_MultipleSpace_Jazztel model 15-exhibits_Jazztel model 18DP-exhibits_T_MOBIL2_FT-6June2001 2" xfId="6162"/>
    <cellStyle name="_MultipleSpace_Jazztel model 15-exhibits_Jazztel model 18DP-exhibits_T_MOBIL2_FT-6June2001 3" xfId="7560"/>
    <cellStyle name="_MultipleSpace_Jazztel model 15-exhibits_Jazztel model 18DP-exhibits_T_MOBIL2_Orange-May01" xfId="2044"/>
    <cellStyle name="_MultipleSpace_Jazztel model 15-exhibits_Jazztel model 18DP-exhibits_T_MOBIL2_Orange-May01 2" xfId="6163"/>
    <cellStyle name="_MultipleSpace_Jazztel model 15-exhibits_Jazztel model 18DP-exhibits_T_MOBIL2_Orange-May01 3" xfId="7561"/>
    <cellStyle name="_MultipleSpace_Jazztel model 15-exhibits_Jazztel model 18DP-exhibits_T_MOBIL2_sonera -22nov2001 " xfId="2045"/>
    <cellStyle name="_MultipleSpace_Jazztel model 15-exhibits_Jazztel model 18DP-exhibits_T_MOBIL2_sonera -22nov2001 _TEM WIP New" xfId="2046"/>
    <cellStyle name="_MultipleSpace_Jazztel model 15-exhibits_Jazztel model 18DP-exhibits_T_MOBIL2_Telefonica Moviles" xfId="2047"/>
    <cellStyle name="_MultipleSpace_Jazztel model 15-exhibits_Jazztel model 18DP-exhibits_T_MOBIL2_Telefonica Moviles 2" xfId="6164"/>
    <cellStyle name="_MultipleSpace_Jazztel model 15-exhibits_Jazztel model 18DP-exhibits_T_MOBIL2_Telefonica Moviles 3" xfId="7562"/>
    <cellStyle name="_MultipleSpace_Jazztel model 15-exhibits_Jazztel model 18DP-exhibits_Telefonica Moviles" xfId="2048"/>
    <cellStyle name="_MultipleSpace_Jazztel model 15-exhibits_Jazztel model 18DP-exhibits_Telefonica Moviles 2" xfId="6165"/>
    <cellStyle name="_MultipleSpace_Jazztel model 15-exhibits_Jazztel model 18DP-exhibits_Telefonica Moviles 3" xfId="7563"/>
    <cellStyle name="_MultipleSpace_Jazztel model 15-exhibits_Jazztel model 18DP-exhibits_TelenorInitiation-11Jan01" xfId="2049"/>
    <cellStyle name="_MultipleSpace_Jazztel model 15-exhibits_Jazztel model 18DP-exhibits_TelenorInitiation-11Jan01 2" xfId="6166"/>
    <cellStyle name="_MultipleSpace_Jazztel model 15-exhibits_Jazztel model 18DP-exhibits_TelenorInitiation-11Jan01 3" xfId="7564"/>
    <cellStyle name="_MultipleSpace_Jazztel model 15-exhibits_Jazztel model 18DP-exhibits_TelenorWIPFeb01" xfId="2050"/>
    <cellStyle name="_MultipleSpace_Jazztel model 15-exhibits_Jazztel model 18DP-exhibits_TelenorWIPFeb01 2" xfId="6167"/>
    <cellStyle name="_MultipleSpace_Jazztel model 15-exhibits_Jazztel model 18DP-exhibits_TelenorWIPFeb01 3" xfId="7565"/>
    <cellStyle name="_MultipleSpace_Jazztel model 15-exhibits_Jazztel model 18DP-exhibits_Telia-April01(new structure)" xfId="2051"/>
    <cellStyle name="_MultipleSpace_Jazztel model 15-exhibits_Jazztel model 18DP-exhibits_Telia-April01(new structure) 2" xfId="6168"/>
    <cellStyle name="_MultipleSpace_Jazztel model 15-exhibits_Jazztel model 18DP-exhibits_Telia-April01(new structure) 3" xfId="7566"/>
    <cellStyle name="_MultipleSpace_Jazztel model 15-exhibits_Jazztel1" xfId="2052"/>
    <cellStyle name="_MultipleSpace_Jazztel model 15-exhibits_Jazztel1 2" xfId="6169"/>
    <cellStyle name="_MultipleSpace_Jazztel model 15-exhibits_Jazztel1 3" xfId="7567"/>
    <cellStyle name="_MultipleSpace_Jazztel model 15-exhibits_Jazztel1_Orange-Mar01" xfId="2053"/>
    <cellStyle name="_MultipleSpace_Jazztel model 15-exhibits_Jazztel1_Orange-Mar01 2" xfId="6170"/>
    <cellStyle name="_MultipleSpace_Jazztel model 15-exhibits_Jazztel1_Orange-Mar01 3" xfId="7568"/>
    <cellStyle name="_MultipleSpace_Jazztel model 15-exhibits_Jazztel1_Orange-Mar01_FT-6June2001" xfId="2054"/>
    <cellStyle name="_MultipleSpace_Jazztel model 15-exhibits_Jazztel1_Orange-Mar01_FT-6June2001 2" xfId="6171"/>
    <cellStyle name="_MultipleSpace_Jazztel model 15-exhibits_Jazztel1_Orange-Mar01_FT-6June2001 3" xfId="7569"/>
    <cellStyle name="_MultipleSpace_Jazztel model 15-exhibits_Jazztel1_Orange-Mar01_Telefonica Group August 12 2002" xfId="2055"/>
    <cellStyle name="_MultipleSpace_Jazztel model 15-exhibits_Jazztel1_Orange-Mar01_Telefonica Group August 12 2002 2" xfId="6172"/>
    <cellStyle name="_MultipleSpace_Jazztel model 15-exhibits_Jazztel1_Orange-Mar01_Telefonica Group August 12 2002 3" xfId="7570"/>
    <cellStyle name="_MultipleSpace_Jazztel model 15-exhibits_Jazztel1_Orange-Mar01_Telefonica Group Jan 02" xfId="2056"/>
    <cellStyle name="_MultipleSpace_Jazztel model 15-exhibits_Jazztel1_Orange-Mar01_Telefonica Group Jan 02 2" xfId="6173"/>
    <cellStyle name="_MultipleSpace_Jazztel model 15-exhibits_Jazztel1_Orange-Mar01_Telefonica Group Jan 02 3" xfId="7571"/>
    <cellStyle name="_MultipleSpace_Jazztel model 15-exhibits_Jazztel1_Orange-Mar01_Telefonica Moviles" xfId="2057"/>
    <cellStyle name="_MultipleSpace_Jazztel model 15-exhibits_Jazztel1_Orange-Mar01_Telefonica Moviles 2" xfId="6174"/>
    <cellStyle name="_MultipleSpace_Jazztel model 15-exhibits_Jazztel1_Orange-Mar01_Telefonica Moviles 3" xfId="7572"/>
    <cellStyle name="_MultipleSpace_Jazztel model 15-exhibits_Jazztel1_Orange-Mar01_Telefonica Moviles_1" xfId="2058"/>
    <cellStyle name="_MultipleSpace_Jazztel model 15-exhibits_Jazztel1_Orange-Mar01_Telefonica Moviles_1 2" xfId="6175"/>
    <cellStyle name="_MultipleSpace_Jazztel model 15-exhibits_Jazztel1_Orange-Mar01_Telefonica Moviles_1 3" xfId="7573"/>
    <cellStyle name="_MultipleSpace_Jazztel model 15-exhibits_Jazztel1_Orange-May01" xfId="2059"/>
    <cellStyle name="_MultipleSpace_Jazztel model 15-exhibits_Jazztel1_Orange-May01 2" xfId="6176"/>
    <cellStyle name="_MultipleSpace_Jazztel model 15-exhibits_Jazztel1_Orange-May01 3" xfId="7574"/>
    <cellStyle name="_MultipleSpace_Jazztel model 15-exhibits_Jazztel1_Orange-May01_FT-6June2001" xfId="2060"/>
    <cellStyle name="_MultipleSpace_Jazztel model 15-exhibits_Jazztel1_Orange-May01_FT-6June2001 2" xfId="6177"/>
    <cellStyle name="_MultipleSpace_Jazztel model 15-exhibits_Jazztel1_Orange-May01_FT-6June2001 3" xfId="7575"/>
    <cellStyle name="_MultipleSpace_Jazztel model 15-exhibits_Jazztel1_Orange-May01_FT-6June2001_Telefonica Moviles" xfId="2061"/>
    <cellStyle name="_MultipleSpace_Jazztel model 15-exhibits_Jazztel1_Orange-May01_FT-6June2001_Telefonica Moviles 2" xfId="6178"/>
    <cellStyle name="_MultipleSpace_Jazztel model 15-exhibits_Jazztel1_Orange-May01_FT-6June2001_Telefonica Moviles 3" xfId="7576"/>
    <cellStyle name="_MultipleSpace_Jazztel model 15-exhibits_Jazztel1_Orange-May01_Telefonica Moviles" xfId="2062"/>
    <cellStyle name="_MultipleSpace_Jazztel model 15-exhibits_Jazztel1_Orange-May01_Telefonica Moviles 2" xfId="6179"/>
    <cellStyle name="_MultipleSpace_Jazztel model 15-exhibits_Jazztel1_Orange-May01_Telefonica Moviles 3" xfId="7577"/>
    <cellStyle name="_MultipleSpace_Jazztel model 15-exhibits_Jazztel1_TelenorInitiation-11Jan01" xfId="2063"/>
    <cellStyle name="_MultipleSpace_Jazztel model 15-exhibits_Jazztel1_TelenorInitiation-11Jan01 2" xfId="6180"/>
    <cellStyle name="_MultipleSpace_Jazztel model 15-exhibits_Jazztel1_TelenorInitiation-11Jan01 3" xfId="7578"/>
    <cellStyle name="_MultipleSpace_Jazztel model 15-exhibits_Jazztel1_TelenorInitiation-11Jan01_FT-6June2001" xfId="2064"/>
    <cellStyle name="_MultipleSpace_Jazztel model 15-exhibits_Jazztel1_TelenorInitiation-11Jan01_FT-6June2001 2" xfId="6181"/>
    <cellStyle name="_MultipleSpace_Jazztel model 15-exhibits_Jazztel1_TelenorInitiation-11Jan01_FT-6June2001 3" xfId="7579"/>
    <cellStyle name="_MultipleSpace_Jazztel model 15-exhibits_Jazztel1_TelenorInitiation-11Jan01_Telefonica Group August 12 2002" xfId="2065"/>
    <cellStyle name="_MultipleSpace_Jazztel model 15-exhibits_Jazztel1_TelenorInitiation-11Jan01_Telefonica Group August 12 2002 2" xfId="6182"/>
    <cellStyle name="_MultipleSpace_Jazztel model 15-exhibits_Jazztel1_TelenorInitiation-11Jan01_Telefonica Group August 12 2002 3" xfId="7580"/>
    <cellStyle name="_MultipleSpace_Jazztel model 15-exhibits_Jazztel1_TelenorInitiation-11Jan01_Telefonica Group Jan 02" xfId="2066"/>
    <cellStyle name="_MultipleSpace_Jazztel model 15-exhibits_Jazztel1_TelenorInitiation-11Jan01_Telefonica Group Jan 02 2" xfId="6183"/>
    <cellStyle name="_MultipleSpace_Jazztel model 15-exhibits_Jazztel1_TelenorInitiation-11Jan01_Telefonica Group Jan 02 3" xfId="7581"/>
    <cellStyle name="_MultipleSpace_Jazztel model 15-exhibits_Jazztel1_TelenorInitiation-11Jan01_Telefonica Moviles" xfId="2067"/>
    <cellStyle name="_MultipleSpace_Jazztel model 15-exhibits_Jazztel1_TelenorInitiation-11Jan01_Telefonica Moviles 2" xfId="6184"/>
    <cellStyle name="_MultipleSpace_Jazztel model 15-exhibits_Jazztel1_TelenorInitiation-11Jan01_Telefonica Moviles 3" xfId="7582"/>
    <cellStyle name="_MultipleSpace_Jazztel model 15-exhibits_Jazztel1_TelenorInitiation-11Jan01_Telefonica Moviles_1" xfId="2068"/>
    <cellStyle name="_MultipleSpace_Jazztel model 15-exhibits_Jazztel1_TelenorInitiation-11Jan01_Telefonica Moviles_1 2" xfId="6185"/>
    <cellStyle name="_MultipleSpace_Jazztel model 15-exhibits_Jazztel1_TelenorInitiation-11Jan01_Telefonica Moviles_1 3" xfId="7583"/>
    <cellStyle name="_MultipleSpace_Jazztel model 15-exhibits_Jazztel1_TelenorWIPFeb01" xfId="2069"/>
    <cellStyle name="_MultipleSpace_Jazztel model 15-exhibits_Jazztel1_TelenorWIPFeb01 2" xfId="6186"/>
    <cellStyle name="_MultipleSpace_Jazztel model 15-exhibits_Jazztel1_TelenorWIPFeb01 3" xfId="7584"/>
    <cellStyle name="_MultipleSpace_Jazztel model 15-exhibits_Jazztel1_TelenorWIPFeb01_FT-6June2001" xfId="2070"/>
    <cellStyle name="_MultipleSpace_Jazztel model 15-exhibits_Jazztel1_TelenorWIPFeb01_FT-6June2001 2" xfId="6187"/>
    <cellStyle name="_MultipleSpace_Jazztel model 15-exhibits_Jazztel1_TelenorWIPFeb01_FT-6June2001 3" xfId="7585"/>
    <cellStyle name="_MultipleSpace_Jazztel model 15-exhibits_Jazztel1_TelenorWIPFeb01_Telefonica Group August 12 2002" xfId="2071"/>
    <cellStyle name="_MultipleSpace_Jazztel model 15-exhibits_Jazztel1_TelenorWIPFeb01_Telefonica Group August 12 2002 2" xfId="6188"/>
    <cellStyle name="_MultipleSpace_Jazztel model 15-exhibits_Jazztel1_TelenorWIPFeb01_Telefonica Group August 12 2002 3" xfId="7586"/>
    <cellStyle name="_MultipleSpace_Jazztel model 15-exhibits_Jazztel1_TelenorWIPFeb01_Telefonica Group Jan 02" xfId="2072"/>
    <cellStyle name="_MultipleSpace_Jazztel model 15-exhibits_Jazztel1_TelenorWIPFeb01_Telefonica Group Jan 02 2" xfId="6189"/>
    <cellStyle name="_MultipleSpace_Jazztel model 15-exhibits_Jazztel1_TelenorWIPFeb01_Telefonica Group Jan 02 3" xfId="7587"/>
    <cellStyle name="_MultipleSpace_Jazztel model 15-exhibits_Jazztel1_TelenorWIPFeb01_Telefonica Moviles" xfId="2073"/>
    <cellStyle name="_MultipleSpace_Jazztel model 15-exhibits_Jazztel1_TelenorWIPFeb01_Telefonica Moviles 2" xfId="6190"/>
    <cellStyle name="_MultipleSpace_Jazztel model 15-exhibits_Jazztel1_TelenorWIPFeb01_Telefonica Moviles 3" xfId="7588"/>
    <cellStyle name="_MultipleSpace_Jazztel model 15-exhibits_Jazztel1_TelenorWIPFeb01_Telefonica Moviles_1" xfId="2074"/>
    <cellStyle name="_MultipleSpace_Jazztel model 15-exhibits_Jazztel1_TelenorWIPFeb01_Telefonica Moviles_1 2" xfId="6191"/>
    <cellStyle name="_MultipleSpace_Jazztel model 15-exhibits_Jazztel1_TelenorWIPFeb01_Telefonica Moviles_1 3" xfId="7589"/>
    <cellStyle name="_MultipleSpace_Jazztel model 15-exhibits-Friso2" xfId="2075"/>
    <cellStyle name="_MultipleSpace_Jazztel model 15-exhibits-Friso2 2" xfId="6192"/>
    <cellStyle name="_MultipleSpace_Jazztel model 15-exhibits-Friso2 3" xfId="7590"/>
    <cellStyle name="_MultipleSpace_Jazztel model 15-exhibits-Friso2_Jazztel" xfId="2076"/>
    <cellStyle name="_MultipleSpace_Jazztel model 15-exhibits-Friso2_Jazztel 2" xfId="6193"/>
    <cellStyle name="_MultipleSpace_Jazztel model 15-exhibits-Friso2_Jazztel 3" xfId="7591"/>
    <cellStyle name="_MultipleSpace_Jazztel model 15-exhibits-Friso2_Jazztel model 16DP3-Exhibits" xfId="2077"/>
    <cellStyle name="_MultipleSpace_Jazztel model 15-exhibits-Friso2_Jazztel model 16DP3-Exhibits 2" xfId="6194"/>
    <cellStyle name="_MultipleSpace_Jazztel model 15-exhibits-Friso2_Jazztel model 16DP3-Exhibits 3" xfId="7592"/>
    <cellStyle name="_MultipleSpace_Jazztel model 15-exhibits-Friso2_Jazztel model 16DP3-Exhibits_Orange-Mar01" xfId="2078"/>
    <cellStyle name="_MultipleSpace_Jazztel model 15-exhibits-Friso2_Jazztel model 16DP3-Exhibits_Orange-Mar01 2" xfId="6195"/>
    <cellStyle name="_MultipleSpace_Jazztel model 15-exhibits-Friso2_Jazztel model 16DP3-Exhibits_Orange-Mar01 3" xfId="7593"/>
    <cellStyle name="_MultipleSpace_Jazztel model 15-exhibits-Friso2_Jazztel model 16DP3-Exhibits_Orange-May01" xfId="2079"/>
    <cellStyle name="_MultipleSpace_Jazztel model 15-exhibits-Friso2_Jazztel model 16DP3-Exhibits_Orange-May01 2" xfId="6196"/>
    <cellStyle name="_MultipleSpace_Jazztel model 15-exhibits-Friso2_Jazztel model 16DP3-Exhibits_Orange-May01 3" xfId="7594"/>
    <cellStyle name="_MultipleSpace_Jazztel model 15-exhibits-Friso2_Jazztel model 16DP3-Exhibits_sonera -22nov2001 " xfId="2080"/>
    <cellStyle name="_MultipleSpace_Jazztel model 15-exhibits-Friso2_Jazztel model 16DP3-Exhibits_TelenorInitiation-11Jan01" xfId="2081"/>
    <cellStyle name="_MultipleSpace_Jazztel model 15-exhibits-Friso2_Jazztel model 16DP3-Exhibits_TelenorInitiation-11Jan01 2" xfId="6197"/>
    <cellStyle name="_MultipleSpace_Jazztel model 15-exhibits-Friso2_Jazztel model 16DP3-Exhibits_TelenorInitiation-11Jan01 3" xfId="7595"/>
    <cellStyle name="_MultipleSpace_Jazztel model 15-exhibits-Friso2_Jazztel model 16DP3-Exhibits_TelenorWIPFeb01" xfId="2082"/>
    <cellStyle name="_MultipleSpace_Jazztel model 15-exhibits-Friso2_Jazztel model 16DP3-Exhibits_TelenorWIPFeb01 2" xfId="6198"/>
    <cellStyle name="_MultipleSpace_Jazztel model 15-exhibits-Friso2_Jazztel model 16DP3-Exhibits_TelenorWIPFeb01 3" xfId="7596"/>
    <cellStyle name="_MultipleSpace_Jazztel model 15-exhibits-Friso2_Jazztel model 18DP-exhibits" xfId="2083"/>
    <cellStyle name="_MultipleSpace_Jazztel model 15-exhibits-Friso2_Jazztel model 18DP-exhibits 2" xfId="6199"/>
    <cellStyle name="_MultipleSpace_Jazztel model 15-exhibits-Friso2_Jazztel model 18DP-exhibits 3" xfId="7597"/>
    <cellStyle name="_MultipleSpace_Jazztel model 15-exhibits-Friso2_Jazztel model 18DP-exhibits_FT-6June2001" xfId="2084"/>
    <cellStyle name="_MultipleSpace_Jazztel model 15-exhibits-Friso2_Jazztel model 18DP-exhibits_FT-6June2001 2" xfId="6200"/>
    <cellStyle name="_MultipleSpace_Jazztel model 15-exhibits-Friso2_Jazztel model 18DP-exhibits_FT-6June2001 3" xfId="7598"/>
    <cellStyle name="_MultipleSpace_Jazztel model 15-exhibits-Friso2_Jazztel model 18DP-exhibits_Orange-Mar01" xfId="2085"/>
    <cellStyle name="_MultipleSpace_Jazztel model 15-exhibits-Friso2_Jazztel model 18DP-exhibits_Orange-Mar01 2" xfId="6201"/>
    <cellStyle name="_MultipleSpace_Jazztel model 15-exhibits-Friso2_Jazztel model 18DP-exhibits_Orange-Mar01 3" xfId="7599"/>
    <cellStyle name="_MultipleSpace_Jazztel model 15-exhibits-Friso2_Jazztel model 18DP-exhibits_Orange-May01" xfId="2086"/>
    <cellStyle name="_MultipleSpace_Jazztel model 15-exhibits-Friso2_Jazztel model 18DP-exhibits_Orange-May01 2" xfId="6202"/>
    <cellStyle name="_MultipleSpace_Jazztel model 15-exhibits-Friso2_Jazztel model 18DP-exhibits_Orange-May01 3" xfId="7600"/>
    <cellStyle name="_MultipleSpace_Jazztel model 15-exhibits-Friso2_Jazztel model 18DP-exhibits_T_MOBIL2" xfId="2087"/>
    <cellStyle name="_MultipleSpace_Jazztel model 15-exhibits-Friso2_Jazztel model 18DP-exhibits_T_MOBIL2 2" xfId="6203"/>
    <cellStyle name="_MultipleSpace_Jazztel model 15-exhibits-Friso2_Jazztel model 18DP-exhibits_T_MOBIL2 3" xfId="7601"/>
    <cellStyle name="_MultipleSpace_Jazztel model 15-exhibits-Friso2_Jazztel model 18DP-exhibits_T_MOBIL2_FT-6June2001" xfId="2088"/>
    <cellStyle name="_MultipleSpace_Jazztel model 15-exhibits-Friso2_Jazztel model 18DP-exhibits_T_MOBIL2_FT-6June2001 2" xfId="6204"/>
    <cellStyle name="_MultipleSpace_Jazztel model 15-exhibits-Friso2_Jazztel model 18DP-exhibits_T_MOBIL2_FT-6June2001 3" xfId="7602"/>
    <cellStyle name="_MultipleSpace_Jazztel model 15-exhibits-Friso2_Jazztel model 18DP-exhibits_T_MOBIL2_Orange-May01" xfId="2089"/>
    <cellStyle name="_MultipleSpace_Jazztel model 15-exhibits-Friso2_Jazztel model 18DP-exhibits_T_MOBIL2_Orange-May01 2" xfId="6205"/>
    <cellStyle name="_MultipleSpace_Jazztel model 15-exhibits-Friso2_Jazztel model 18DP-exhibits_T_MOBIL2_Orange-May01 3" xfId="7603"/>
    <cellStyle name="_MultipleSpace_Jazztel model 15-exhibits-Friso2_Jazztel model 18DP-exhibits_T_MOBIL2_sonera -22nov2001 " xfId="2090"/>
    <cellStyle name="_MultipleSpace_Jazztel model 15-exhibits-Friso2_Jazztel model 18DP-exhibits_T_MOBIL2_sonera -22nov2001 _TEM WIP New" xfId="2091"/>
    <cellStyle name="_MultipleSpace_Jazztel model 15-exhibits-Friso2_Jazztel model 18DP-exhibits_T_MOBIL2_Telefonica Moviles" xfId="2092"/>
    <cellStyle name="_MultipleSpace_Jazztel model 15-exhibits-Friso2_Jazztel model 18DP-exhibits_T_MOBIL2_Telefonica Moviles 2" xfId="6206"/>
    <cellStyle name="_MultipleSpace_Jazztel model 15-exhibits-Friso2_Jazztel model 18DP-exhibits_T_MOBIL2_Telefonica Moviles 3" xfId="7604"/>
    <cellStyle name="_MultipleSpace_Jazztel model 15-exhibits-Friso2_Jazztel model 18DP-exhibits_Telefonica Moviles" xfId="2093"/>
    <cellStyle name="_MultipleSpace_Jazztel model 15-exhibits-Friso2_Jazztel model 18DP-exhibits_Telefonica Moviles 2" xfId="6207"/>
    <cellStyle name="_MultipleSpace_Jazztel model 15-exhibits-Friso2_Jazztel model 18DP-exhibits_Telefonica Moviles 3" xfId="7605"/>
    <cellStyle name="_MultipleSpace_Jazztel model 15-exhibits-Friso2_Jazztel model 18DP-exhibits_TelenorInitiation-11Jan01" xfId="2094"/>
    <cellStyle name="_MultipleSpace_Jazztel model 15-exhibits-Friso2_Jazztel model 18DP-exhibits_TelenorInitiation-11Jan01 2" xfId="6208"/>
    <cellStyle name="_MultipleSpace_Jazztel model 15-exhibits-Friso2_Jazztel model 18DP-exhibits_TelenorInitiation-11Jan01 3" xfId="7606"/>
    <cellStyle name="_MultipleSpace_Jazztel model 15-exhibits-Friso2_Jazztel model 18DP-exhibits_TelenorWIPFeb01" xfId="2095"/>
    <cellStyle name="_MultipleSpace_Jazztel model 15-exhibits-Friso2_Jazztel model 18DP-exhibits_TelenorWIPFeb01 2" xfId="6209"/>
    <cellStyle name="_MultipleSpace_Jazztel model 15-exhibits-Friso2_Jazztel model 18DP-exhibits_TelenorWIPFeb01 3" xfId="7607"/>
    <cellStyle name="_MultipleSpace_Jazztel model 15-exhibits-Friso2_Jazztel model 18DP-exhibits_Telia-April01(new structure)" xfId="2096"/>
    <cellStyle name="_MultipleSpace_Jazztel model 15-exhibits-Friso2_Jazztel model 18DP-exhibits_Telia-April01(new structure) 2" xfId="6210"/>
    <cellStyle name="_MultipleSpace_Jazztel model 15-exhibits-Friso2_Jazztel model 18DP-exhibits_Telia-April01(new structure) 3" xfId="7608"/>
    <cellStyle name="_MultipleSpace_Jazztel model 15-exhibits-Friso2_Jazztel1" xfId="2097"/>
    <cellStyle name="_MultipleSpace_Jazztel model 15-exhibits-Friso2_Jazztel1 2" xfId="6211"/>
    <cellStyle name="_MultipleSpace_Jazztel model 15-exhibits-Friso2_Jazztel1 3" xfId="7609"/>
    <cellStyle name="_MultipleSpace_Jazztel model 15-exhibits-Friso2_Jazztel1_Orange-Mar01" xfId="2098"/>
    <cellStyle name="_MultipleSpace_Jazztel model 15-exhibits-Friso2_Jazztel1_Orange-Mar01 2" xfId="6212"/>
    <cellStyle name="_MultipleSpace_Jazztel model 15-exhibits-Friso2_Jazztel1_Orange-Mar01 3" xfId="7610"/>
    <cellStyle name="_MultipleSpace_Jazztel model 15-exhibits-Friso2_Jazztel1_Orange-Mar01_FT-6June2001" xfId="2099"/>
    <cellStyle name="_MultipleSpace_Jazztel model 15-exhibits-Friso2_Jazztel1_Orange-Mar01_FT-6June2001 2" xfId="6213"/>
    <cellStyle name="_MultipleSpace_Jazztel model 15-exhibits-Friso2_Jazztel1_Orange-Mar01_FT-6June2001 3" xfId="7611"/>
    <cellStyle name="_MultipleSpace_Jazztel model 15-exhibits-Friso2_Jazztel1_Orange-Mar01_Telefonica Group August 12 2002" xfId="2100"/>
    <cellStyle name="_MultipleSpace_Jazztel model 15-exhibits-Friso2_Jazztel1_Orange-Mar01_Telefonica Group August 12 2002 2" xfId="6214"/>
    <cellStyle name="_MultipleSpace_Jazztel model 15-exhibits-Friso2_Jazztel1_Orange-Mar01_Telefonica Group August 12 2002 3" xfId="7612"/>
    <cellStyle name="_MultipleSpace_Jazztel model 15-exhibits-Friso2_Jazztel1_Orange-Mar01_Telefonica Group Jan 02" xfId="2101"/>
    <cellStyle name="_MultipleSpace_Jazztel model 15-exhibits-Friso2_Jazztel1_Orange-Mar01_Telefonica Group Jan 02 2" xfId="6215"/>
    <cellStyle name="_MultipleSpace_Jazztel model 15-exhibits-Friso2_Jazztel1_Orange-Mar01_Telefonica Group Jan 02 3" xfId="7613"/>
    <cellStyle name="_MultipleSpace_Jazztel model 15-exhibits-Friso2_Jazztel1_Orange-Mar01_Telefonica Moviles" xfId="2102"/>
    <cellStyle name="_MultipleSpace_Jazztel model 15-exhibits-Friso2_Jazztel1_Orange-Mar01_Telefonica Moviles 2" xfId="6216"/>
    <cellStyle name="_MultipleSpace_Jazztel model 15-exhibits-Friso2_Jazztel1_Orange-Mar01_Telefonica Moviles 3" xfId="7614"/>
    <cellStyle name="_MultipleSpace_Jazztel model 15-exhibits-Friso2_Jazztel1_Orange-Mar01_Telefonica Moviles_1" xfId="2103"/>
    <cellStyle name="_MultipleSpace_Jazztel model 15-exhibits-Friso2_Jazztel1_Orange-Mar01_Telefonica Moviles_1 2" xfId="6217"/>
    <cellStyle name="_MultipleSpace_Jazztel model 15-exhibits-Friso2_Jazztel1_Orange-Mar01_Telefonica Moviles_1 3" xfId="7615"/>
    <cellStyle name="_MultipleSpace_Jazztel model 15-exhibits-Friso2_Jazztel1_Orange-May01" xfId="2104"/>
    <cellStyle name="_MultipleSpace_Jazztel model 15-exhibits-Friso2_Jazztel1_Orange-May01 2" xfId="6218"/>
    <cellStyle name="_MultipleSpace_Jazztel model 15-exhibits-Friso2_Jazztel1_Orange-May01 3" xfId="7616"/>
    <cellStyle name="_MultipleSpace_Jazztel model 15-exhibits-Friso2_Jazztel1_Orange-May01_FT-6June2001" xfId="2105"/>
    <cellStyle name="_MultipleSpace_Jazztel model 15-exhibits-Friso2_Jazztel1_Orange-May01_FT-6June2001 2" xfId="6219"/>
    <cellStyle name="_MultipleSpace_Jazztel model 15-exhibits-Friso2_Jazztel1_Orange-May01_FT-6June2001 3" xfId="7617"/>
    <cellStyle name="_MultipleSpace_Jazztel model 15-exhibits-Friso2_Jazztel1_Orange-May01_FT-6June2001_Telefonica Moviles" xfId="2106"/>
    <cellStyle name="_MultipleSpace_Jazztel model 15-exhibits-Friso2_Jazztel1_Orange-May01_FT-6June2001_Telefonica Moviles 2" xfId="6220"/>
    <cellStyle name="_MultipleSpace_Jazztel model 15-exhibits-Friso2_Jazztel1_Orange-May01_FT-6June2001_Telefonica Moviles 3" xfId="7618"/>
    <cellStyle name="_MultipleSpace_Jazztel model 15-exhibits-Friso2_Jazztel1_Orange-May01_Telefonica Moviles" xfId="2107"/>
    <cellStyle name="_MultipleSpace_Jazztel model 15-exhibits-Friso2_Jazztel1_Orange-May01_Telefonica Moviles 2" xfId="6221"/>
    <cellStyle name="_MultipleSpace_Jazztel model 15-exhibits-Friso2_Jazztel1_Orange-May01_Telefonica Moviles 3" xfId="7619"/>
    <cellStyle name="_MultipleSpace_Jazztel model 15-exhibits-Friso2_Jazztel1_TelenorInitiation-11Jan01" xfId="2108"/>
    <cellStyle name="_MultipleSpace_Jazztel model 15-exhibits-Friso2_Jazztel1_TelenorInitiation-11Jan01 2" xfId="6222"/>
    <cellStyle name="_MultipleSpace_Jazztel model 15-exhibits-Friso2_Jazztel1_TelenorInitiation-11Jan01 3" xfId="7620"/>
    <cellStyle name="_MultipleSpace_Jazztel model 15-exhibits-Friso2_Jazztel1_TelenorInitiation-11Jan01_FT-6June2001" xfId="2109"/>
    <cellStyle name="_MultipleSpace_Jazztel model 15-exhibits-Friso2_Jazztel1_TelenorInitiation-11Jan01_FT-6June2001 2" xfId="6223"/>
    <cellStyle name="_MultipleSpace_Jazztel model 15-exhibits-Friso2_Jazztel1_TelenorInitiation-11Jan01_FT-6June2001 3" xfId="7621"/>
    <cellStyle name="_MultipleSpace_Jazztel model 15-exhibits-Friso2_Jazztel1_TelenorInitiation-11Jan01_Telefonica Group August 12 2002" xfId="2110"/>
    <cellStyle name="_MultipleSpace_Jazztel model 15-exhibits-Friso2_Jazztel1_TelenorInitiation-11Jan01_Telefonica Group August 12 2002 2" xfId="6224"/>
    <cellStyle name="_MultipleSpace_Jazztel model 15-exhibits-Friso2_Jazztel1_TelenorInitiation-11Jan01_Telefonica Group August 12 2002 3" xfId="7622"/>
    <cellStyle name="_MultipleSpace_Jazztel model 15-exhibits-Friso2_Jazztel1_TelenorInitiation-11Jan01_Telefonica Group Jan 02" xfId="2111"/>
    <cellStyle name="_MultipleSpace_Jazztel model 15-exhibits-Friso2_Jazztel1_TelenorInitiation-11Jan01_Telefonica Group Jan 02 2" xfId="6225"/>
    <cellStyle name="_MultipleSpace_Jazztel model 15-exhibits-Friso2_Jazztel1_TelenorInitiation-11Jan01_Telefonica Group Jan 02 3" xfId="7623"/>
    <cellStyle name="_MultipleSpace_Jazztel model 15-exhibits-Friso2_Jazztel1_TelenorInitiation-11Jan01_Telefonica Moviles" xfId="2112"/>
    <cellStyle name="_MultipleSpace_Jazztel model 15-exhibits-Friso2_Jazztel1_TelenorInitiation-11Jan01_Telefonica Moviles 2" xfId="6226"/>
    <cellStyle name="_MultipleSpace_Jazztel model 15-exhibits-Friso2_Jazztel1_TelenorInitiation-11Jan01_Telefonica Moviles 3" xfId="7624"/>
    <cellStyle name="_MultipleSpace_Jazztel model 15-exhibits-Friso2_Jazztel1_TelenorInitiation-11Jan01_Telefonica Moviles_1" xfId="2113"/>
    <cellStyle name="_MultipleSpace_Jazztel model 15-exhibits-Friso2_Jazztel1_TelenorInitiation-11Jan01_Telefonica Moviles_1 2" xfId="6227"/>
    <cellStyle name="_MultipleSpace_Jazztel model 15-exhibits-Friso2_Jazztel1_TelenorInitiation-11Jan01_Telefonica Moviles_1 3" xfId="7625"/>
    <cellStyle name="_MultipleSpace_Jazztel model 15-exhibits-Friso2_Jazztel1_TelenorWIPFeb01" xfId="2114"/>
    <cellStyle name="_MultipleSpace_Jazztel model 15-exhibits-Friso2_Jazztel1_TelenorWIPFeb01 2" xfId="6228"/>
    <cellStyle name="_MultipleSpace_Jazztel model 15-exhibits-Friso2_Jazztel1_TelenorWIPFeb01 3" xfId="7626"/>
    <cellStyle name="_MultipleSpace_Jazztel model 15-exhibits-Friso2_Jazztel1_TelenorWIPFeb01_FT-6June2001" xfId="2115"/>
    <cellStyle name="_MultipleSpace_Jazztel model 15-exhibits-Friso2_Jazztel1_TelenorWIPFeb01_FT-6June2001 2" xfId="6229"/>
    <cellStyle name="_MultipleSpace_Jazztel model 15-exhibits-Friso2_Jazztel1_TelenorWIPFeb01_FT-6June2001 3" xfId="7627"/>
    <cellStyle name="_MultipleSpace_Jazztel model 15-exhibits-Friso2_Jazztel1_TelenorWIPFeb01_Telefonica Group August 12 2002" xfId="2116"/>
    <cellStyle name="_MultipleSpace_Jazztel model 15-exhibits-Friso2_Jazztel1_TelenorWIPFeb01_Telefonica Group August 12 2002 2" xfId="6230"/>
    <cellStyle name="_MultipleSpace_Jazztel model 15-exhibits-Friso2_Jazztel1_TelenorWIPFeb01_Telefonica Group August 12 2002 3" xfId="7628"/>
    <cellStyle name="_MultipleSpace_Jazztel model 15-exhibits-Friso2_Jazztel1_TelenorWIPFeb01_Telefonica Group Jan 02" xfId="2117"/>
    <cellStyle name="_MultipleSpace_Jazztel model 15-exhibits-Friso2_Jazztel1_TelenorWIPFeb01_Telefonica Group Jan 02 2" xfId="6231"/>
    <cellStyle name="_MultipleSpace_Jazztel model 15-exhibits-Friso2_Jazztel1_TelenorWIPFeb01_Telefonica Group Jan 02 3" xfId="7629"/>
    <cellStyle name="_MultipleSpace_Jazztel model 15-exhibits-Friso2_Jazztel1_TelenorWIPFeb01_Telefonica Moviles" xfId="2118"/>
    <cellStyle name="_MultipleSpace_Jazztel model 15-exhibits-Friso2_Jazztel1_TelenorWIPFeb01_Telefonica Moviles 2" xfId="6232"/>
    <cellStyle name="_MultipleSpace_Jazztel model 15-exhibits-Friso2_Jazztel1_TelenorWIPFeb01_Telefonica Moviles 3" xfId="7630"/>
    <cellStyle name="_MultipleSpace_Jazztel model 15-exhibits-Friso2_Jazztel1_TelenorWIPFeb01_Telefonica Moviles_1" xfId="2119"/>
    <cellStyle name="_MultipleSpace_Jazztel model 15-exhibits-Friso2_Jazztel1_TelenorWIPFeb01_Telefonica Moviles_1 2" xfId="6233"/>
    <cellStyle name="_MultipleSpace_Jazztel model 15-exhibits-Friso2_Jazztel1_TelenorWIPFeb01_Telefonica Moviles_1 3" xfId="7631"/>
    <cellStyle name="_MultipleSpace_Jazztel model 16DP2-Exhibits" xfId="2120"/>
    <cellStyle name="_MultipleSpace_Jazztel model 16DP2-Exhibits 2" xfId="6234"/>
    <cellStyle name="_MultipleSpace_Jazztel model 16DP2-Exhibits 3" xfId="7632"/>
    <cellStyle name="_MultipleSpace_Jazztel model 16DP2-Exhibits_3G Models" xfId="2121"/>
    <cellStyle name="_MultipleSpace_Jazztel model 16DP2-Exhibits_3G Models 2" xfId="6235"/>
    <cellStyle name="_MultipleSpace_Jazztel model 16DP2-Exhibits_3G Models 3" xfId="7633"/>
    <cellStyle name="_MultipleSpace_Jazztel model 16DP2-Exhibits_FT-6June2001" xfId="2122"/>
    <cellStyle name="_MultipleSpace_Jazztel model 16DP2-Exhibits_FT-6June2001 2" xfId="6236"/>
    <cellStyle name="_MultipleSpace_Jazztel model 16DP2-Exhibits_FT-6June2001 3" xfId="7634"/>
    <cellStyle name="_MultipleSpace_Jazztel model 16DP2-Exhibits_FT-6June2001_Telefonica Moviles" xfId="2123"/>
    <cellStyle name="_MultipleSpace_Jazztel model 16DP2-Exhibits_FT-6June2001_Telefonica Moviles 2" xfId="6237"/>
    <cellStyle name="_MultipleSpace_Jazztel model 16DP2-Exhibits_FT-6June2001_Telefonica Moviles 3" xfId="7635"/>
    <cellStyle name="_MultipleSpace_Jazztel model 16DP2-Exhibits_Orange-Mar01" xfId="2124"/>
    <cellStyle name="_MultipleSpace_Jazztel model 16DP2-Exhibits_Orange-Mar01 2" xfId="6238"/>
    <cellStyle name="_MultipleSpace_Jazztel model 16DP2-Exhibits_Orange-Mar01 3" xfId="7636"/>
    <cellStyle name="_MultipleSpace_Jazztel model 16DP2-Exhibits_Orange-Mar01_Telefonica Moviles" xfId="2125"/>
    <cellStyle name="_MultipleSpace_Jazztel model 16DP2-Exhibits_Orange-Mar01_Telefonica Moviles 2" xfId="6239"/>
    <cellStyle name="_MultipleSpace_Jazztel model 16DP2-Exhibits_Orange-Mar01_Telefonica Moviles 3" xfId="7637"/>
    <cellStyle name="_MultipleSpace_Jazztel model 16DP2-Exhibits_Orange-May01" xfId="2126"/>
    <cellStyle name="_MultipleSpace_Jazztel model 16DP2-Exhibits_Orange-May01 2" xfId="6240"/>
    <cellStyle name="_MultipleSpace_Jazztel model 16DP2-Exhibits_Orange-May01 3" xfId="7638"/>
    <cellStyle name="_MultipleSpace_Jazztel model 16DP2-Exhibits_Orange-May01_Telefonica Moviles" xfId="2127"/>
    <cellStyle name="_MultipleSpace_Jazztel model 16DP2-Exhibits_Orange-May01_Telefonica Moviles 2" xfId="6241"/>
    <cellStyle name="_MultipleSpace_Jazztel model 16DP2-Exhibits_Orange-May01_Telefonica Moviles 3" xfId="7639"/>
    <cellStyle name="_MultipleSpace_Jazztel model 16DP2-Exhibits_Orange-May01_Telefonica Moviles_1" xfId="2128"/>
    <cellStyle name="_MultipleSpace_Jazztel model 16DP2-Exhibits_Orange-May01_Telefonica Moviles_1 2" xfId="6242"/>
    <cellStyle name="_MultipleSpace_Jazztel model 16DP2-Exhibits_Orange-May01_Telefonica Moviles_1 3" xfId="7640"/>
    <cellStyle name="_MultipleSpace_Jazztel model 16DP2-Exhibits_Telefonica Moviles" xfId="2129"/>
    <cellStyle name="_MultipleSpace_Jazztel model 16DP2-Exhibits_Telefonica Moviles 2" xfId="6243"/>
    <cellStyle name="_MultipleSpace_Jazztel model 16DP2-Exhibits_Telefonica Moviles 3" xfId="7641"/>
    <cellStyle name="_MultipleSpace_Jazztel model 16DP2-Exhibits_TelenorInitiation-11Jan01" xfId="2130"/>
    <cellStyle name="_MultipleSpace_Jazztel model 16DP2-Exhibits_TelenorInitiation-11Jan01 2" xfId="6244"/>
    <cellStyle name="_MultipleSpace_Jazztel model 16DP2-Exhibits_TelenorInitiation-11Jan01 3" xfId="7642"/>
    <cellStyle name="_MultipleSpace_Jazztel model 16DP2-Exhibits_TelenorInitiation-11Jan01_Telefonica Moviles" xfId="2131"/>
    <cellStyle name="_MultipleSpace_Jazztel model 16DP2-Exhibits_TelenorInitiation-11Jan01_Telefonica Moviles 2" xfId="6245"/>
    <cellStyle name="_MultipleSpace_Jazztel model 16DP2-Exhibits_TelenorInitiation-11Jan01_Telefonica Moviles 3" xfId="7643"/>
    <cellStyle name="_MultipleSpace_Jazztel model 16DP2-Exhibits_TelenorWIPFeb01" xfId="2132"/>
    <cellStyle name="_MultipleSpace_Jazztel model 16DP2-Exhibits_TelenorWIPFeb01 2" xfId="6246"/>
    <cellStyle name="_MultipleSpace_Jazztel model 16DP2-Exhibits_TelenorWIPFeb01 3" xfId="7644"/>
    <cellStyle name="_MultipleSpace_Jazztel model 16DP2-Exhibits_TelenorWIPFeb01_Telefonica Moviles" xfId="2133"/>
    <cellStyle name="_MultipleSpace_Jazztel model 16DP2-Exhibits_TelenorWIPFeb01_Telefonica Moviles 2" xfId="6247"/>
    <cellStyle name="_MultipleSpace_Jazztel model 16DP2-Exhibits_TelenorWIPFeb01_Telefonica Moviles 3" xfId="7645"/>
    <cellStyle name="_MultipleSpace_Jazztel model 16DP3-Exhibits" xfId="2134"/>
    <cellStyle name="_MultipleSpace_Jazztel model 16DP3-Exhibits 2" xfId="6248"/>
    <cellStyle name="_MultipleSpace_Jazztel model 16DP3-Exhibits 3" xfId="7646"/>
    <cellStyle name="_MultipleSpace_Jazztel model 16DP3-Exhibits_3G Models" xfId="2135"/>
    <cellStyle name="_MultipleSpace_Jazztel model 16DP3-Exhibits_3G Models 2" xfId="6249"/>
    <cellStyle name="_MultipleSpace_Jazztel model 16DP3-Exhibits_3G Models 3" xfId="7647"/>
    <cellStyle name="_MultipleSpace_Jazztel model 16DP3-Exhibits_FT-6June2001" xfId="2136"/>
    <cellStyle name="_MultipleSpace_Jazztel model 16DP3-Exhibits_FT-6June2001 2" xfId="6250"/>
    <cellStyle name="_MultipleSpace_Jazztel model 16DP3-Exhibits_FT-6June2001 3" xfId="7648"/>
    <cellStyle name="_MultipleSpace_Jazztel model 16DP3-Exhibits_FT-6June2001_Telefonica Moviles" xfId="2137"/>
    <cellStyle name="_MultipleSpace_Jazztel model 16DP3-Exhibits_FT-6June2001_Telefonica Moviles 2" xfId="6251"/>
    <cellStyle name="_MultipleSpace_Jazztel model 16DP3-Exhibits_FT-6June2001_Telefonica Moviles 3" xfId="7649"/>
    <cellStyle name="_MultipleSpace_Jazztel model 16DP3-Exhibits_Orange-Mar01" xfId="2138"/>
    <cellStyle name="_MultipleSpace_Jazztel model 16DP3-Exhibits_Orange-Mar01 2" xfId="6252"/>
    <cellStyle name="_MultipleSpace_Jazztel model 16DP3-Exhibits_Orange-Mar01 3" xfId="7650"/>
    <cellStyle name="_MultipleSpace_Jazztel model 16DP3-Exhibits_Orange-Mar01_Telefonica Moviles" xfId="2139"/>
    <cellStyle name="_MultipleSpace_Jazztel model 16DP3-Exhibits_Orange-Mar01_Telefonica Moviles 2" xfId="6253"/>
    <cellStyle name="_MultipleSpace_Jazztel model 16DP3-Exhibits_Orange-Mar01_Telefonica Moviles 3" xfId="7651"/>
    <cellStyle name="_MultipleSpace_Jazztel model 16DP3-Exhibits_Orange-May01" xfId="2140"/>
    <cellStyle name="_MultipleSpace_Jazztel model 16DP3-Exhibits_Orange-May01 2" xfId="6254"/>
    <cellStyle name="_MultipleSpace_Jazztel model 16DP3-Exhibits_Orange-May01 3" xfId="7652"/>
    <cellStyle name="_MultipleSpace_Jazztel model 16DP3-Exhibits_Orange-May01_Telefonica Moviles" xfId="2141"/>
    <cellStyle name="_MultipleSpace_Jazztel model 16DP3-Exhibits_Orange-May01_Telefonica Moviles 2" xfId="6255"/>
    <cellStyle name="_MultipleSpace_Jazztel model 16DP3-Exhibits_Orange-May01_Telefonica Moviles 3" xfId="7653"/>
    <cellStyle name="_MultipleSpace_Jazztel model 16DP3-Exhibits_Orange-May01_Telefonica Moviles_1" xfId="2142"/>
    <cellStyle name="_MultipleSpace_Jazztel model 16DP3-Exhibits_Orange-May01_Telefonica Moviles_1 2" xfId="6256"/>
    <cellStyle name="_MultipleSpace_Jazztel model 16DP3-Exhibits_Orange-May01_Telefonica Moviles_1 3" xfId="7654"/>
    <cellStyle name="_MultipleSpace_Jazztel model 16DP3-Exhibits_Telefonica Moviles" xfId="2143"/>
    <cellStyle name="_MultipleSpace_Jazztel model 16DP3-Exhibits_Telefonica Moviles 2" xfId="6257"/>
    <cellStyle name="_MultipleSpace_Jazztel model 16DP3-Exhibits_Telefonica Moviles 3" xfId="7655"/>
    <cellStyle name="_MultipleSpace_Jazztel model 16DP3-Exhibits_TelenorInitiation-11Jan01" xfId="2144"/>
    <cellStyle name="_MultipleSpace_Jazztel model 16DP3-Exhibits_TelenorInitiation-11Jan01 2" xfId="6258"/>
    <cellStyle name="_MultipleSpace_Jazztel model 16DP3-Exhibits_TelenorInitiation-11Jan01 3" xfId="7656"/>
    <cellStyle name="_MultipleSpace_Jazztel model 16DP3-Exhibits_TelenorInitiation-11Jan01_Telefonica Moviles" xfId="2145"/>
    <cellStyle name="_MultipleSpace_Jazztel model 16DP3-Exhibits_TelenorInitiation-11Jan01_Telefonica Moviles 2" xfId="6259"/>
    <cellStyle name="_MultipleSpace_Jazztel model 16DP3-Exhibits_TelenorInitiation-11Jan01_Telefonica Moviles 3" xfId="7657"/>
    <cellStyle name="_MultipleSpace_Jazztel model 16DP3-Exhibits_TelenorWIPFeb01" xfId="2146"/>
    <cellStyle name="_MultipleSpace_Jazztel model 16DP3-Exhibits_TelenorWIPFeb01 2" xfId="6260"/>
    <cellStyle name="_MultipleSpace_Jazztel model 16DP3-Exhibits_TelenorWIPFeb01 3" xfId="7658"/>
    <cellStyle name="_MultipleSpace_Jazztel model 16DP3-Exhibits_TelenorWIPFeb01_Telefonica Moviles" xfId="2147"/>
    <cellStyle name="_MultipleSpace_Jazztel model 16DP3-Exhibits_TelenorWIPFeb01_Telefonica Moviles 2" xfId="6261"/>
    <cellStyle name="_MultipleSpace_Jazztel model 16DP3-Exhibits_TelenorWIPFeb01_Telefonica Moviles 3" xfId="7659"/>
    <cellStyle name="_MultipleSpace_KPN" xfId="2148"/>
    <cellStyle name="_MultipleSpace_KPN (WIP)" xfId="2149"/>
    <cellStyle name="_MultipleSpace_NewDTvFor prospects" xfId="2150"/>
    <cellStyle name="_MultipleSpace_Orange-Mar01" xfId="2151"/>
    <cellStyle name="_MultipleSpace_Orange-Mar01 2" xfId="6262"/>
    <cellStyle name="_MultipleSpace_Orange-Mar01 3" xfId="7660"/>
    <cellStyle name="_MultipleSpace_Orange-Mar01_Telefonica Moviles" xfId="2152"/>
    <cellStyle name="_MultipleSpace_Orange-Mar01_Telefonica Moviles 2" xfId="6263"/>
    <cellStyle name="_MultipleSpace_Orange-Mar01_Telefonica Moviles 3" xfId="7661"/>
    <cellStyle name="_MultipleSpace_Orange-May01" xfId="2153"/>
    <cellStyle name="_MultipleSpace_Orange-May01 2" xfId="6264"/>
    <cellStyle name="_MultipleSpace_Orange-May01 3" xfId="7662"/>
    <cellStyle name="_MultipleSpace_Orange-May01_Telefonica Moviles" xfId="2154"/>
    <cellStyle name="_MultipleSpace_Orange-May01_Telefonica Moviles 2" xfId="6265"/>
    <cellStyle name="_MultipleSpace_Orange-May01_Telefonica Moviles 3" xfId="7663"/>
    <cellStyle name="_MultipleSpace_Orange-May01_Telefonica Moviles_1" xfId="2155"/>
    <cellStyle name="_MultipleSpace_Orange-May01_Telefonica Moviles_1 2" xfId="6266"/>
    <cellStyle name="_MultipleSpace_Orange-May01_Telefonica Moviles_1 3" xfId="7664"/>
    <cellStyle name="_MultipleSpace_Results Check Sheet Template" xfId="2156"/>
    <cellStyle name="_MultipleSpace_Swisscom" xfId="2157"/>
    <cellStyle name="_MultipleSpace_TDC" xfId="2158"/>
    <cellStyle name="_MultipleSpace_TELA.VI-Data" xfId="2159"/>
    <cellStyle name="_MultipleSpace_Tele Danmark" xfId="2160"/>
    <cellStyle name="_MultipleSpace_Tele Danmark_Nordic Report" xfId="2161"/>
    <cellStyle name="_MultipleSpace_Telecom italia" xfId="2162"/>
    <cellStyle name="_MultipleSpace_telefonica" xfId="2163"/>
    <cellStyle name="_MultipleSpace_Telefonica Moviles" xfId="2164"/>
    <cellStyle name="_MultipleSpace_Telefonica Moviles 2" xfId="6267"/>
    <cellStyle name="_MultipleSpace_Telefonica Moviles 3" xfId="7665"/>
    <cellStyle name="_MultipleSpace_Telenet" xfId="2165"/>
    <cellStyle name="_MultipleSpace_Telenor" xfId="2166"/>
    <cellStyle name="_MultipleSpace_TelenorInitiation-11Jan01" xfId="2167"/>
    <cellStyle name="_MultipleSpace_TelenorInitiation-11Jan01 2" xfId="6268"/>
    <cellStyle name="_MultipleSpace_TelenorInitiation-11Jan01 3" xfId="7666"/>
    <cellStyle name="_MultipleSpace_TelenorInitiation-11Jan01_Telefonica Moviles" xfId="2168"/>
    <cellStyle name="_MultipleSpace_TelenorInitiation-11Jan01_Telefonica Moviles 2" xfId="6269"/>
    <cellStyle name="_MultipleSpace_TelenorInitiation-11Jan01_Telefonica Moviles 3" xfId="7667"/>
    <cellStyle name="_MultipleSpace_TelenorWIPFeb01" xfId="2169"/>
    <cellStyle name="_MultipleSpace_TelenorWIPFeb01 2" xfId="6270"/>
    <cellStyle name="_MultipleSpace_TelenorWIPFeb01 3" xfId="7668"/>
    <cellStyle name="_MultipleSpace_TelenorWIPFeb01_Telefonica Moviles" xfId="2170"/>
    <cellStyle name="_MultipleSpace_TelenorWIPFeb01_Telefonica Moviles 2" xfId="6271"/>
    <cellStyle name="_MultipleSpace_TelenorWIPFeb01_Telefonica Moviles 3" xfId="7669"/>
    <cellStyle name="_MultipleSpace_TeliaSonera" xfId="2171"/>
    <cellStyle name="_MultipleSpace_TeliaSonera JMR" xfId="2172"/>
    <cellStyle name="_MultipleSpace_TEM.MC-Data" xfId="2173"/>
    <cellStyle name="_MultipleSpace_t-mobile Sep 2003" xfId="2174"/>
    <cellStyle name="_MultipleSpace_t-mobile Sep 2003 2" xfId="6272"/>
    <cellStyle name="_MultipleSpace_t-mobile Sep 2003 3" xfId="7670"/>
    <cellStyle name="_MultipleSpace_t-mobile Sep 2003_KPN" xfId="2175"/>
    <cellStyle name="_MultipleSpace_t-mobile Sep 2003_KPN (WIP)" xfId="2176"/>
    <cellStyle name="_N.America" xfId="2177"/>
    <cellStyle name="_New performance indicators JA" xfId="395"/>
    <cellStyle name="_New performance indicators JA 230708" xfId="396"/>
    <cellStyle name="_New performance indicators JA 250708" xfId="397"/>
    <cellStyle name="_New Structure" xfId="2178"/>
    <cellStyle name="_New WCOM" xfId="2179"/>
    <cellStyle name="_NI Lines WSS Comparison" xfId="3975"/>
    <cellStyle name="_NOK drivers" xfId="2180"/>
    <cellStyle name="_Nokia Result Crib" xfId="2181"/>
    <cellStyle name="_nokwksh" xfId="2182"/>
    <cellStyle name="_Northern Ireland LLU Forecasts 08-09" xfId="3976"/>
    <cellStyle name="_OGK5 model 1009" xfId="4879"/>
    <cellStyle name="_OGK5 model 1009_Annex 2 - Memo items" xfId="4885"/>
    <cellStyle name="_OGK5 model 1009_Annex 6 - FY2015" xfId="4882"/>
    <cellStyle name="_omzetbreakdown jan 2004" xfId="3977"/>
    <cellStyle name="_One Plan Daily Report 30th March Final 2006-2007 ver1 (2) (2)" xfId="398"/>
    <cellStyle name="_One Plan Daily Report 30th March Final 2006-2007 ver1 (2) (2) 10" xfId="399"/>
    <cellStyle name="_One Plan Daily Report 30th March Final 2006-2007 ver1 (2) (2) 11" xfId="400"/>
    <cellStyle name="_One Plan Daily Report 30th March Final 2006-2007 ver1 (2) (2) 12" xfId="401"/>
    <cellStyle name="_One Plan Daily Report 30th March Final 2006-2007 ver1 (2) (2) 13" xfId="402"/>
    <cellStyle name="_One Plan Daily Report 30th March Final 2006-2007 ver1 (2) (2) 14" xfId="403"/>
    <cellStyle name="_One Plan Daily Report 30th March Final 2006-2007 ver1 (2) (2) 15" xfId="404"/>
    <cellStyle name="_One Plan Daily Report 30th March Final 2006-2007 ver1 (2) (2) 16" xfId="405"/>
    <cellStyle name="_One Plan Daily Report 30th March Final 2006-2007 ver1 (2) (2) 17" xfId="406"/>
    <cellStyle name="_One Plan Daily Report 30th March Final 2006-2007 ver1 (2) (2) 18" xfId="407"/>
    <cellStyle name="_One Plan Daily Report 30th March Final 2006-2007 ver1 (2) (2) 2" xfId="408"/>
    <cellStyle name="_One Plan Daily Report 30th March Final 2006-2007 ver1 (2) (2) 3" xfId="409"/>
    <cellStyle name="_One Plan Daily Report 30th March Final 2006-2007 ver1 (2) (2) 4" xfId="410"/>
    <cellStyle name="_One Plan Daily Report 30th March Final 2006-2007 ver1 (2) (2) 5" xfId="411"/>
    <cellStyle name="_One Plan Daily Report 30th March Final 2006-2007 ver1 (2) (2) 6" xfId="412"/>
    <cellStyle name="_One Plan Daily Report 30th March Final 2006-2007 ver1 (2) (2) 7" xfId="413"/>
    <cellStyle name="_One Plan Daily Report 30th March Final 2006-2007 ver1 (2) (2) 8" xfId="414"/>
    <cellStyle name="_One Plan Daily Report 30th March Final 2006-2007 ver1 (2) (2) 9" xfId="415"/>
    <cellStyle name="_Openreach Withdrawal Profile" xfId="3978"/>
    <cellStyle name="_OpexSavings" xfId="416"/>
    <cellStyle name="_OpexSavings 10" xfId="417"/>
    <cellStyle name="_OpexSavings 11" xfId="418"/>
    <cellStyle name="_OpexSavings 12" xfId="419"/>
    <cellStyle name="_OpexSavings 13" xfId="420"/>
    <cellStyle name="_OpexSavings 14" xfId="421"/>
    <cellStyle name="_OpexSavings 15" xfId="422"/>
    <cellStyle name="_OpexSavings 16" xfId="423"/>
    <cellStyle name="_OpexSavings 17" xfId="424"/>
    <cellStyle name="_OpexSavings 18" xfId="425"/>
    <cellStyle name="_OpexSavings 2" xfId="426"/>
    <cellStyle name="_OpexSavings 3" xfId="427"/>
    <cellStyle name="_OpexSavings 4" xfId="428"/>
    <cellStyle name="_OpexSavings 5" xfId="429"/>
    <cellStyle name="_OpexSavings 6" xfId="430"/>
    <cellStyle name="_OpexSavings 7" xfId="431"/>
    <cellStyle name="_OpexSavings 8" xfId="432"/>
    <cellStyle name="_OpexSavings 9" xfId="433"/>
    <cellStyle name="_Other FTE (3)" xfId="3979"/>
    <cellStyle name="_OVF1 WLR Draft Vols v5" xfId="3980"/>
    <cellStyle name="_P03 exec pack slides 11Jul08 1100" xfId="3981"/>
    <cellStyle name="_P07 BTW Schedule from RTU_revised2" xfId="434"/>
    <cellStyle name="_p1 mapping" xfId="435"/>
    <cellStyle name="_P5 YTD inter analysisv2" xfId="436"/>
    <cellStyle name="_Packages" xfId="2183"/>
    <cellStyle name="_Payphones Population Return" xfId="437"/>
    <cellStyle name="_Payphones Population Return 10" xfId="438"/>
    <cellStyle name="_Payphones Population Return 11" xfId="439"/>
    <cellStyle name="_Payphones Population Return 12" xfId="440"/>
    <cellStyle name="_Payphones Population Return 13" xfId="441"/>
    <cellStyle name="_Payphones Population Return 14" xfId="442"/>
    <cellStyle name="_Payphones Population Return 15" xfId="443"/>
    <cellStyle name="_Payphones Population Return 16" xfId="444"/>
    <cellStyle name="_Payphones Population Return 17" xfId="445"/>
    <cellStyle name="_Payphones Population Return 18" xfId="446"/>
    <cellStyle name="_Payphones Population Return 2" xfId="447"/>
    <cellStyle name="_Payphones Population Return 3" xfId="448"/>
    <cellStyle name="_Payphones Population Return 4" xfId="449"/>
    <cellStyle name="_Payphones Population Return 5" xfId="450"/>
    <cellStyle name="_Payphones Population Return 6" xfId="451"/>
    <cellStyle name="_Payphones Population Return 7" xfId="452"/>
    <cellStyle name="_Payphones Population Return 8" xfId="453"/>
    <cellStyle name="_Payphones Population Return 9" xfId="454"/>
    <cellStyle name="_Percent" xfId="2184"/>
    <cellStyle name="_Percent 2" xfId="6273"/>
    <cellStyle name="_Percent 3" xfId="7671"/>
    <cellStyle name="_Percent_3G Models" xfId="2185"/>
    <cellStyle name="_Percent_3G Models 2" xfId="6274"/>
    <cellStyle name="_Percent_3G Models 3" xfId="7672"/>
    <cellStyle name="_Percent_Belgacom" xfId="2186"/>
    <cellStyle name="_Percent_Belgacom 310804" xfId="2187"/>
    <cellStyle name="_Percent_Belgacom_301007" xfId="2188"/>
    <cellStyle name="_Percent_Book1" xfId="2189"/>
    <cellStyle name="_Percent_Book1 2" xfId="6275"/>
    <cellStyle name="_Percent_Book1 3" xfId="7673"/>
    <cellStyle name="_Percent_Book1_3G Models" xfId="2190"/>
    <cellStyle name="_Percent_Book1_3G Models 2" xfId="6276"/>
    <cellStyle name="_Percent_Book1_3G Models 3" xfId="7674"/>
    <cellStyle name="_Percent_Book1_Jazztel model 16DP3-Exhibits" xfId="2191"/>
    <cellStyle name="_Percent_Book1_Jazztel model 16DP3-Exhibits 2" xfId="6277"/>
    <cellStyle name="_Percent_Book1_Jazztel model 16DP3-Exhibits 3" xfId="7675"/>
    <cellStyle name="_Percent_Book1_Jazztel model 16DP3-Exhibits_3G Models" xfId="2192"/>
    <cellStyle name="_Percent_Book1_Jazztel model 16DP3-Exhibits_3G Models 2" xfId="6278"/>
    <cellStyle name="_Percent_Book1_Jazztel model 16DP3-Exhibits_3G Models 3" xfId="7676"/>
    <cellStyle name="_Percent_Book1_Jazztel model 16DP3-Exhibits_Orange-Mar01" xfId="2193"/>
    <cellStyle name="_Percent_Book1_Jazztel model 16DP3-Exhibits_Orange-Mar01 2" xfId="6279"/>
    <cellStyle name="_Percent_Book1_Jazztel model 16DP3-Exhibits_Orange-Mar01 3" xfId="7677"/>
    <cellStyle name="_Percent_Book1_Jazztel model 16DP3-Exhibits_Orange-May01" xfId="2194"/>
    <cellStyle name="_Percent_Book1_Jazztel model 16DP3-Exhibits_Orange-May01 2" xfId="6280"/>
    <cellStyle name="_Percent_Book1_Jazztel model 16DP3-Exhibits_Orange-May01 3" xfId="7678"/>
    <cellStyle name="_Percent_Book1_Jazztel model 16DP3-Exhibits_sonera -22nov2001 " xfId="2195"/>
    <cellStyle name="_Percent_Book1_Jazztel model 16DP3-Exhibits_sonera -22nov2001 _Telesp" xfId="2196"/>
    <cellStyle name="_Percent_Book1_Jazztel model 16DP3-Exhibits_sonera -22nov2001 _TEM WIP New" xfId="2197"/>
    <cellStyle name="_Percent_Book1_Jazztel model 16DP3-Exhibits_T_MOBIL2" xfId="2198"/>
    <cellStyle name="_Percent_Book1_Jazztel model 16DP3-Exhibits_T_MOBIL2 2" xfId="6281"/>
    <cellStyle name="_Percent_Book1_Jazztel model 16DP3-Exhibits_T_MOBIL2 3" xfId="7679"/>
    <cellStyle name="_Percent_Book1_Jazztel model 16DP3-Exhibits_T_MOBIL2_FT-6June2001" xfId="2199"/>
    <cellStyle name="_Percent_Book1_Jazztel model 16DP3-Exhibits_T_MOBIL2_FT-6June2001 2" xfId="6282"/>
    <cellStyle name="_Percent_Book1_Jazztel model 16DP3-Exhibits_T_MOBIL2_FT-6June2001 3" xfId="7680"/>
    <cellStyle name="_Percent_Book1_Jazztel model 16DP3-Exhibits_T_MOBIL2_Orange-May01" xfId="2200"/>
    <cellStyle name="_Percent_Book1_Jazztel model 16DP3-Exhibits_T_MOBIL2_Orange-May01 2" xfId="6283"/>
    <cellStyle name="_Percent_Book1_Jazztel model 16DP3-Exhibits_T_MOBIL2_Orange-May01 3" xfId="7681"/>
    <cellStyle name="_Percent_Book1_Jazztel model 16DP3-Exhibits_T_MOBIL2_sonera -22nov2001 " xfId="2201"/>
    <cellStyle name="_Percent_Book1_Jazztel model 16DP3-Exhibits_T_MOBIL2_Telefonica Moviles" xfId="2202"/>
    <cellStyle name="_Percent_Book1_Jazztel model 16DP3-Exhibits_T_MOBIL2_Telefonica Moviles 2" xfId="6284"/>
    <cellStyle name="_Percent_Book1_Jazztel model 16DP3-Exhibits_T_MOBIL2_Telefonica Moviles 3" xfId="7682"/>
    <cellStyle name="_Percent_Book1_Jazztel model 16DP3-Exhibits_TelenorInitiation-11Jan01" xfId="2203"/>
    <cellStyle name="_Percent_Book1_Jazztel model 16DP3-Exhibits_TelenorInitiation-11Jan01 2" xfId="6285"/>
    <cellStyle name="_Percent_Book1_Jazztel model 16DP3-Exhibits_TelenorInitiation-11Jan01 3" xfId="7683"/>
    <cellStyle name="_Percent_Book1_Jazztel model 16DP3-Exhibits_TelenorWIPFeb01" xfId="2204"/>
    <cellStyle name="_Percent_Book1_Jazztel model 16DP3-Exhibits_TelenorWIPFeb01 2" xfId="6286"/>
    <cellStyle name="_Percent_Book1_Jazztel model 16DP3-Exhibits_TelenorWIPFeb01 3" xfId="7684"/>
    <cellStyle name="_Percent_Book1_Jazztel model 18DP-exhibits" xfId="2205"/>
    <cellStyle name="_Percent_Book1_Jazztel model 18DP-exhibits 2" xfId="6287"/>
    <cellStyle name="_Percent_Book1_Jazztel model 18DP-exhibits 3" xfId="7685"/>
    <cellStyle name="_Percent_Book1_Jazztel model 18DP-exhibits_3G Models" xfId="2206"/>
    <cellStyle name="_Percent_Book1_Jazztel model 18DP-exhibits_3G Models 2" xfId="6288"/>
    <cellStyle name="_Percent_Book1_Jazztel model 18DP-exhibits_3G Models 3" xfId="7686"/>
    <cellStyle name="_Percent_Book1_Jazztel model 18DP-exhibits_KPN" xfId="2207"/>
    <cellStyle name="_Percent_Book1_Jazztel model 18DP-exhibits_KPN (WIP)" xfId="2208"/>
    <cellStyle name="_Percent_Book1_Jazztel model 18DP-exhibits_sonera -22nov2001 " xfId="2209"/>
    <cellStyle name="_Percent_Book1_Telefonica Moviles" xfId="2210"/>
    <cellStyle name="_Percent_Book1_Telefonica Moviles 2" xfId="6289"/>
    <cellStyle name="_Percent_Book1_Telefonica Moviles 3" xfId="7687"/>
    <cellStyle name="_Percent_Book11" xfId="2211"/>
    <cellStyle name="_Percent_Book11 2" xfId="6290"/>
    <cellStyle name="_Percent_Book11 3" xfId="7688"/>
    <cellStyle name="_Percent_Book11_3G Models" xfId="2212"/>
    <cellStyle name="_Percent_Book11_3G Models 2" xfId="6291"/>
    <cellStyle name="_Percent_Book11_3G Models 3" xfId="7689"/>
    <cellStyle name="_Percent_Book11_Jazztel model 16DP3-Exhibits" xfId="2213"/>
    <cellStyle name="_Percent_Book11_Jazztel model 16DP3-Exhibits 2" xfId="6292"/>
    <cellStyle name="_Percent_Book11_Jazztel model 16DP3-Exhibits 3" xfId="7690"/>
    <cellStyle name="_Percent_Book11_Jazztel model 16DP3-Exhibits_3G Models" xfId="2214"/>
    <cellStyle name="_Percent_Book11_Jazztel model 16DP3-Exhibits_3G Models 2" xfId="6293"/>
    <cellStyle name="_Percent_Book11_Jazztel model 16DP3-Exhibits_3G Models 3" xfId="7691"/>
    <cellStyle name="_Percent_Book11_Jazztel model 16DP3-Exhibits_Orange-Mar01" xfId="2215"/>
    <cellStyle name="_Percent_Book11_Jazztel model 16DP3-Exhibits_Orange-Mar01 2" xfId="6294"/>
    <cellStyle name="_Percent_Book11_Jazztel model 16DP3-Exhibits_Orange-Mar01 3" xfId="7692"/>
    <cellStyle name="_Percent_Book11_Jazztel model 16DP3-Exhibits_Orange-May01" xfId="2216"/>
    <cellStyle name="_Percent_Book11_Jazztel model 16DP3-Exhibits_Orange-May01 2" xfId="6295"/>
    <cellStyle name="_Percent_Book11_Jazztel model 16DP3-Exhibits_Orange-May01 3" xfId="7693"/>
    <cellStyle name="_Percent_Book11_Jazztel model 16DP3-Exhibits_sonera -22nov2001 " xfId="2217"/>
    <cellStyle name="_Percent_Book11_Jazztel model 16DP3-Exhibits_sonera -22nov2001 _Telesp" xfId="2218"/>
    <cellStyle name="_Percent_Book11_Jazztel model 16DP3-Exhibits_sonera -22nov2001 _TEM WIP New" xfId="2219"/>
    <cellStyle name="_Percent_Book11_Jazztel model 16DP3-Exhibits_T_MOBIL2" xfId="2220"/>
    <cellStyle name="_Percent_Book11_Jazztel model 16DP3-Exhibits_T_MOBIL2 2" xfId="6296"/>
    <cellStyle name="_Percent_Book11_Jazztel model 16DP3-Exhibits_T_MOBIL2 3" xfId="7694"/>
    <cellStyle name="_Percent_Book11_Jazztel model 16DP3-Exhibits_T_MOBIL2_FT-6June2001" xfId="2221"/>
    <cellStyle name="_Percent_Book11_Jazztel model 16DP3-Exhibits_T_MOBIL2_FT-6June2001 2" xfId="6297"/>
    <cellStyle name="_Percent_Book11_Jazztel model 16DP3-Exhibits_T_MOBIL2_FT-6June2001 3" xfId="7695"/>
    <cellStyle name="_Percent_Book11_Jazztel model 16DP3-Exhibits_T_MOBIL2_Orange-May01" xfId="2222"/>
    <cellStyle name="_Percent_Book11_Jazztel model 16DP3-Exhibits_T_MOBIL2_Orange-May01 2" xfId="6298"/>
    <cellStyle name="_Percent_Book11_Jazztel model 16DP3-Exhibits_T_MOBIL2_Orange-May01 3" xfId="7696"/>
    <cellStyle name="_Percent_Book11_Jazztel model 16DP3-Exhibits_T_MOBIL2_sonera -22nov2001 " xfId="2223"/>
    <cellStyle name="_Percent_Book11_Jazztel model 16DP3-Exhibits_T_MOBIL2_Telefonica Moviles" xfId="2224"/>
    <cellStyle name="_Percent_Book11_Jazztel model 16DP3-Exhibits_T_MOBIL2_Telefonica Moviles 2" xfId="6299"/>
    <cellStyle name="_Percent_Book11_Jazztel model 16DP3-Exhibits_T_MOBIL2_Telefonica Moviles 3" xfId="7697"/>
    <cellStyle name="_Percent_Book11_Jazztel model 16DP3-Exhibits_TelenorInitiation-11Jan01" xfId="2225"/>
    <cellStyle name="_Percent_Book11_Jazztel model 16DP3-Exhibits_TelenorInitiation-11Jan01 2" xfId="6300"/>
    <cellStyle name="_Percent_Book11_Jazztel model 16DP3-Exhibits_TelenorInitiation-11Jan01 3" xfId="7698"/>
    <cellStyle name="_Percent_Book11_Jazztel model 16DP3-Exhibits_TelenorWIPFeb01" xfId="2226"/>
    <cellStyle name="_Percent_Book11_Jazztel model 16DP3-Exhibits_TelenorWIPFeb01 2" xfId="6301"/>
    <cellStyle name="_Percent_Book11_Jazztel model 16DP3-Exhibits_TelenorWIPFeb01 3" xfId="7699"/>
    <cellStyle name="_Percent_Book11_Jazztel model 18DP-exhibits" xfId="2227"/>
    <cellStyle name="_Percent_Book11_Jazztel model 18DP-exhibits 2" xfId="6302"/>
    <cellStyle name="_Percent_Book11_Jazztel model 18DP-exhibits 3" xfId="7700"/>
    <cellStyle name="_Percent_Book11_Jazztel model 18DP-exhibits_3G Models" xfId="2228"/>
    <cellStyle name="_Percent_Book11_Jazztel model 18DP-exhibits_3G Models 2" xfId="6303"/>
    <cellStyle name="_Percent_Book11_Jazztel model 18DP-exhibits_3G Models 3" xfId="7701"/>
    <cellStyle name="_Percent_Book11_Jazztel model 18DP-exhibits_KPN" xfId="2229"/>
    <cellStyle name="_Percent_Book11_Jazztel model 18DP-exhibits_KPN (WIP)" xfId="2230"/>
    <cellStyle name="_Percent_Book11_Jazztel model 18DP-exhibits_sonera -22nov2001 " xfId="2231"/>
    <cellStyle name="_Percent_Book11_Telefonica Moviles" xfId="2232"/>
    <cellStyle name="_Percent_Book11_Telefonica Moviles 2" xfId="6304"/>
    <cellStyle name="_Percent_Book11_Telefonica Moviles 3" xfId="7702"/>
    <cellStyle name="_Percent_Book12" xfId="2233"/>
    <cellStyle name="_Percent_Book12 2" xfId="6305"/>
    <cellStyle name="_Percent_Book12 3" xfId="7703"/>
    <cellStyle name="_Percent_Book12_3G Models" xfId="2234"/>
    <cellStyle name="_Percent_Book12_3G Models 2" xfId="6306"/>
    <cellStyle name="_Percent_Book12_3G Models 3" xfId="7704"/>
    <cellStyle name="_Percent_Book12_Jazztel model 16DP3-Exhibits" xfId="2235"/>
    <cellStyle name="_Percent_Book12_Jazztel model 16DP3-Exhibits 2" xfId="6307"/>
    <cellStyle name="_Percent_Book12_Jazztel model 16DP3-Exhibits 3" xfId="7705"/>
    <cellStyle name="_Percent_Book12_Jazztel model 16DP3-Exhibits_3G Models" xfId="2236"/>
    <cellStyle name="_Percent_Book12_Jazztel model 16DP3-Exhibits_3G Models 2" xfId="6308"/>
    <cellStyle name="_Percent_Book12_Jazztel model 16DP3-Exhibits_3G Models 3" xfId="7706"/>
    <cellStyle name="_Percent_Book12_Jazztel model 16DP3-Exhibits_Orange-Mar01" xfId="2237"/>
    <cellStyle name="_Percent_Book12_Jazztel model 16DP3-Exhibits_Orange-Mar01 2" xfId="6309"/>
    <cellStyle name="_Percent_Book12_Jazztel model 16DP3-Exhibits_Orange-Mar01 3" xfId="7707"/>
    <cellStyle name="_Percent_Book12_Jazztel model 16DP3-Exhibits_Orange-May01" xfId="2238"/>
    <cellStyle name="_Percent_Book12_Jazztel model 16DP3-Exhibits_Orange-May01 2" xfId="6310"/>
    <cellStyle name="_Percent_Book12_Jazztel model 16DP3-Exhibits_Orange-May01 3" xfId="7708"/>
    <cellStyle name="_Percent_Book12_Jazztel model 16DP3-Exhibits_sonera -22nov2001 " xfId="2239"/>
    <cellStyle name="_Percent_Book12_Jazztel model 16DP3-Exhibits_sonera -22nov2001 _Telesp" xfId="2240"/>
    <cellStyle name="_Percent_Book12_Jazztel model 16DP3-Exhibits_sonera -22nov2001 _TEM WIP New" xfId="2241"/>
    <cellStyle name="_Percent_Book12_Jazztel model 16DP3-Exhibits_T_MOBIL2" xfId="2242"/>
    <cellStyle name="_Percent_Book12_Jazztel model 16DP3-Exhibits_T_MOBIL2 2" xfId="6311"/>
    <cellStyle name="_Percent_Book12_Jazztel model 16DP3-Exhibits_T_MOBIL2 3" xfId="7709"/>
    <cellStyle name="_Percent_Book12_Jazztel model 16DP3-Exhibits_T_MOBIL2_FT-6June2001" xfId="2243"/>
    <cellStyle name="_Percent_Book12_Jazztel model 16DP3-Exhibits_T_MOBIL2_FT-6June2001 2" xfId="6312"/>
    <cellStyle name="_Percent_Book12_Jazztel model 16DP3-Exhibits_T_MOBIL2_FT-6June2001 3" xfId="7710"/>
    <cellStyle name="_Percent_Book12_Jazztel model 16DP3-Exhibits_T_MOBIL2_Orange-May01" xfId="2244"/>
    <cellStyle name="_Percent_Book12_Jazztel model 16DP3-Exhibits_T_MOBIL2_Orange-May01 2" xfId="6313"/>
    <cellStyle name="_Percent_Book12_Jazztel model 16DP3-Exhibits_T_MOBIL2_Orange-May01 3" xfId="7711"/>
    <cellStyle name="_Percent_Book12_Jazztel model 16DP3-Exhibits_T_MOBIL2_sonera -22nov2001 " xfId="2245"/>
    <cellStyle name="_Percent_Book12_Jazztel model 16DP3-Exhibits_T_MOBIL2_Telefonica Moviles" xfId="2246"/>
    <cellStyle name="_Percent_Book12_Jazztel model 16DP3-Exhibits_T_MOBIL2_Telefonica Moviles 2" xfId="6314"/>
    <cellStyle name="_Percent_Book12_Jazztel model 16DP3-Exhibits_T_MOBIL2_Telefonica Moviles 3" xfId="7712"/>
    <cellStyle name="_Percent_Book12_Jazztel model 16DP3-Exhibits_TelenorInitiation-11Jan01" xfId="2247"/>
    <cellStyle name="_Percent_Book12_Jazztel model 16DP3-Exhibits_TelenorInitiation-11Jan01 2" xfId="6315"/>
    <cellStyle name="_Percent_Book12_Jazztel model 16DP3-Exhibits_TelenorInitiation-11Jan01 3" xfId="7713"/>
    <cellStyle name="_Percent_Book12_Jazztel model 16DP3-Exhibits_TelenorWIPFeb01" xfId="2248"/>
    <cellStyle name="_Percent_Book12_Jazztel model 16DP3-Exhibits_TelenorWIPFeb01 2" xfId="6316"/>
    <cellStyle name="_Percent_Book12_Jazztel model 16DP3-Exhibits_TelenorWIPFeb01 3" xfId="7714"/>
    <cellStyle name="_Percent_Book12_Jazztel model 18DP-exhibits" xfId="2249"/>
    <cellStyle name="_Percent_Book12_Jazztel model 18DP-exhibits 2" xfId="6317"/>
    <cellStyle name="_Percent_Book12_Jazztel model 18DP-exhibits 3" xfId="7715"/>
    <cellStyle name="_Percent_Book12_Jazztel model 18DP-exhibits_3G Models" xfId="2250"/>
    <cellStyle name="_Percent_Book12_Jazztel model 18DP-exhibits_3G Models 2" xfId="6318"/>
    <cellStyle name="_Percent_Book12_Jazztel model 18DP-exhibits_3G Models 3" xfId="7716"/>
    <cellStyle name="_Percent_Book12_Jazztel model 18DP-exhibits_KPN" xfId="2251"/>
    <cellStyle name="_Percent_Book12_Jazztel model 18DP-exhibits_KPN (WIP)" xfId="2252"/>
    <cellStyle name="_Percent_Book12_Jazztel model 18DP-exhibits_sonera -22nov2001 " xfId="2253"/>
    <cellStyle name="_Percent_Book12_Telefonica Moviles" xfId="2254"/>
    <cellStyle name="_Percent_Book12_Telefonica Moviles 2" xfId="6319"/>
    <cellStyle name="_Percent_Book12_Telefonica Moviles 3" xfId="7717"/>
    <cellStyle name="_Percent_Book4" xfId="2255"/>
    <cellStyle name="_Percent_Bouygues" xfId="2256"/>
    <cellStyle name="_Percent_British Telecom_preQ409" xfId="2257"/>
    <cellStyle name="_Percent_DCF Fade Template" xfId="2258"/>
    <cellStyle name="_Percent_DCF Summary pages" xfId="2259"/>
    <cellStyle name="_Percent_DCF Summary pages 2" xfId="6320"/>
    <cellStyle name="_Percent_DCF Summary pages 3" xfId="7718"/>
    <cellStyle name="_Percent_DCF Summary pages_3G Models" xfId="2260"/>
    <cellStyle name="_Percent_DCF Summary pages_3G Models 2" xfId="6321"/>
    <cellStyle name="_Percent_DCF Summary pages_3G Models 3" xfId="7719"/>
    <cellStyle name="_Percent_DCF Summary pages_Jazztel model 16DP3-Exhibits" xfId="2261"/>
    <cellStyle name="_Percent_DCF Summary pages_Jazztel model 16DP3-Exhibits 2" xfId="6322"/>
    <cellStyle name="_Percent_DCF Summary pages_Jazztel model 16DP3-Exhibits 3" xfId="7720"/>
    <cellStyle name="_Percent_DCF Summary pages_Jazztel model 16DP3-Exhibits_3G Models" xfId="2262"/>
    <cellStyle name="_Percent_DCF Summary pages_Jazztel model 16DP3-Exhibits_3G Models 2" xfId="6323"/>
    <cellStyle name="_Percent_DCF Summary pages_Jazztel model 16DP3-Exhibits_3G Models 3" xfId="7721"/>
    <cellStyle name="_Percent_DCF Summary pages_Jazztel model 16DP3-Exhibits_Orange-Mar01" xfId="2263"/>
    <cellStyle name="_Percent_DCF Summary pages_Jazztel model 16DP3-Exhibits_Orange-Mar01 2" xfId="6324"/>
    <cellStyle name="_Percent_DCF Summary pages_Jazztel model 16DP3-Exhibits_Orange-Mar01 3" xfId="7722"/>
    <cellStyle name="_Percent_DCF Summary pages_Jazztel model 16DP3-Exhibits_Orange-May01" xfId="2264"/>
    <cellStyle name="_Percent_DCF Summary pages_Jazztel model 16DP3-Exhibits_Orange-May01 2" xfId="6325"/>
    <cellStyle name="_Percent_DCF Summary pages_Jazztel model 16DP3-Exhibits_Orange-May01 3" xfId="7723"/>
    <cellStyle name="_Percent_DCF Summary pages_Jazztel model 16DP3-Exhibits_sonera -22nov2001 " xfId="2265"/>
    <cellStyle name="_Percent_DCF Summary pages_Jazztel model 16DP3-Exhibits_sonera -22nov2001 _Telesp" xfId="2266"/>
    <cellStyle name="_Percent_DCF Summary pages_Jazztel model 16DP3-Exhibits_sonera -22nov2001 _TEM WIP New" xfId="2267"/>
    <cellStyle name="_Percent_DCF Summary pages_Jazztel model 16DP3-Exhibits_T_MOBIL2" xfId="2268"/>
    <cellStyle name="_Percent_DCF Summary pages_Jazztel model 16DP3-Exhibits_T_MOBIL2 2" xfId="6326"/>
    <cellStyle name="_Percent_DCF Summary pages_Jazztel model 16DP3-Exhibits_T_MOBIL2 3" xfId="7724"/>
    <cellStyle name="_Percent_DCF Summary pages_Jazztel model 16DP3-Exhibits_T_MOBIL2_FT-6June2001" xfId="2269"/>
    <cellStyle name="_Percent_DCF Summary pages_Jazztel model 16DP3-Exhibits_T_MOBIL2_FT-6June2001 2" xfId="6327"/>
    <cellStyle name="_Percent_DCF Summary pages_Jazztel model 16DP3-Exhibits_T_MOBIL2_FT-6June2001 3" xfId="7725"/>
    <cellStyle name="_Percent_DCF Summary pages_Jazztel model 16DP3-Exhibits_T_MOBIL2_Orange-May01" xfId="2270"/>
    <cellStyle name="_Percent_DCF Summary pages_Jazztel model 16DP3-Exhibits_T_MOBIL2_Orange-May01 2" xfId="6328"/>
    <cellStyle name="_Percent_DCF Summary pages_Jazztel model 16DP3-Exhibits_T_MOBIL2_Orange-May01 3" xfId="7726"/>
    <cellStyle name="_Percent_DCF Summary pages_Jazztel model 16DP3-Exhibits_T_MOBIL2_sonera -22nov2001 " xfId="2271"/>
    <cellStyle name="_Percent_DCF Summary pages_Jazztel model 16DP3-Exhibits_T_MOBIL2_Telefonica Moviles" xfId="2272"/>
    <cellStyle name="_Percent_DCF Summary pages_Jazztel model 16DP3-Exhibits_T_MOBIL2_Telefonica Moviles 2" xfId="6329"/>
    <cellStyle name="_Percent_DCF Summary pages_Jazztel model 16DP3-Exhibits_T_MOBIL2_Telefonica Moviles 3" xfId="7727"/>
    <cellStyle name="_Percent_DCF Summary pages_Jazztel model 16DP3-Exhibits_TelenorInitiation-11Jan01" xfId="2273"/>
    <cellStyle name="_Percent_DCF Summary pages_Jazztel model 16DP3-Exhibits_TelenorInitiation-11Jan01 2" xfId="6330"/>
    <cellStyle name="_Percent_DCF Summary pages_Jazztel model 16DP3-Exhibits_TelenorInitiation-11Jan01 3" xfId="7728"/>
    <cellStyle name="_Percent_DCF Summary pages_Jazztel model 16DP3-Exhibits_TelenorWIPFeb01" xfId="2274"/>
    <cellStyle name="_Percent_DCF Summary pages_Jazztel model 16DP3-Exhibits_TelenorWIPFeb01 2" xfId="6331"/>
    <cellStyle name="_Percent_DCF Summary pages_Jazztel model 16DP3-Exhibits_TelenorWIPFeb01 3" xfId="7729"/>
    <cellStyle name="_Percent_DCF Summary pages_Jazztel model 18DP-exhibits" xfId="2275"/>
    <cellStyle name="_Percent_DCF Summary pages_Jazztel model 18DP-exhibits 2" xfId="6332"/>
    <cellStyle name="_Percent_DCF Summary pages_Jazztel model 18DP-exhibits 3" xfId="7730"/>
    <cellStyle name="_Percent_DCF Summary pages_Jazztel model 18DP-exhibits_3G Models" xfId="2276"/>
    <cellStyle name="_Percent_DCF Summary pages_Jazztel model 18DP-exhibits_3G Models 2" xfId="6333"/>
    <cellStyle name="_Percent_DCF Summary pages_Jazztel model 18DP-exhibits_3G Models 3" xfId="7731"/>
    <cellStyle name="_Percent_DCF Summary pages_Jazztel model 18DP-exhibits_KPN" xfId="2277"/>
    <cellStyle name="_Percent_DCF Summary pages_Jazztel model 18DP-exhibits_KPN (WIP)" xfId="2278"/>
    <cellStyle name="_Percent_DCF Summary pages_Jazztel model 18DP-exhibits_sonera -22nov2001 " xfId="2279"/>
    <cellStyle name="_Percent_DCF Summary pages_Telefonica Moviles" xfId="2280"/>
    <cellStyle name="_Percent_DCF Summary pages_Telefonica Moviles 2" xfId="6334"/>
    <cellStyle name="_Percent_DCF Summary pages_Telefonica Moviles 3" xfId="7732"/>
    <cellStyle name="_Percent_Deutsche Telekom" xfId="2281"/>
    <cellStyle name="_Percent_Eircom" xfId="2282"/>
    <cellStyle name="_Percent_Jazztel model 15-exhibits" xfId="2283"/>
    <cellStyle name="_Percent_Jazztel model 15-exhibits 2" xfId="6335"/>
    <cellStyle name="_Percent_Jazztel model 15-exhibits 3" xfId="7733"/>
    <cellStyle name="_Percent_Jazztel model 15-exhibits bis" xfId="2284"/>
    <cellStyle name="_Percent_Jazztel model 15-exhibits bis 2" xfId="6336"/>
    <cellStyle name="_Percent_Jazztel model 15-exhibits bis 3" xfId="7734"/>
    <cellStyle name="_Percent_Jazztel model 15-exhibits bis_3G Models" xfId="2285"/>
    <cellStyle name="_Percent_Jazztel model 15-exhibits bis_3G Models 2" xfId="6337"/>
    <cellStyle name="_Percent_Jazztel model 15-exhibits bis_3G Models 3" xfId="7735"/>
    <cellStyle name="_Percent_Jazztel model 15-exhibits bis_Orange-Mar01" xfId="2286"/>
    <cellStyle name="_Percent_Jazztel model 15-exhibits bis_Orange-Mar01 2" xfId="6338"/>
    <cellStyle name="_Percent_Jazztel model 15-exhibits bis_Orange-Mar01 3" xfId="7736"/>
    <cellStyle name="_Percent_Jazztel model 15-exhibits bis_Orange-May01" xfId="2287"/>
    <cellStyle name="_Percent_Jazztel model 15-exhibits bis_Orange-May01 2" xfId="6339"/>
    <cellStyle name="_Percent_Jazztel model 15-exhibits bis_Orange-May01 3" xfId="7737"/>
    <cellStyle name="_Percent_Jazztel model 15-exhibits bis_sonera -22nov2001 " xfId="2288"/>
    <cellStyle name="_Percent_Jazztel model 15-exhibits bis_sonera -22nov2001 _Telesp" xfId="2289"/>
    <cellStyle name="_Percent_Jazztel model 15-exhibits bis_sonera -22nov2001 _TEM WIP New" xfId="2290"/>
    <cellStyle name="_Percent_Jazztel model 15-exhibits bis_T_MOBIL2" xfId="2291"/>
    <cellStyle name="_Percent_Jazztel model 15-exhibits bis_T_MOBIL2 2" xfId="6340"/>
    <cellStyle name="_Percent_Jazztel model 15-exhibits bis_T_MOBIL2 3" xfId="7738"/>
    <cellStyle name="_Percent_Jazztel model 15-exhibits bis_T_MOBIL2_FT-6June2001" xfId="2292"/>
    <cellStyle name="_Percent_Jazztel model 15-exhibits bis_T_MOBIL2_FT-6June2001 2" xfId="6341"/>
    <cellStyle name="_Percent_Jazztel model 15-exhibits bis_T_MOBIL2_FT-6June2001 3" xfId="7739"/>
    <cellStyle name="_Percent_Jazztel model 15-exhibits bis_T_MOBIL2_Orange-May01" xfId="2293"/>
    <cellStyle name="_Percent_Jazztel model 15-exhibits bis_T_MOBIL2_Orange-May01 2" xfId="6342"/>
    <cellStyle name="_Percent_Jazztel model 15-exhibits bis_T_MOBIL2_Orange-May01 3" xfId="7740"/>
    <cellStyle name="_Percent_Jazztel model 15-exhibits bis_T_MOBIL2_sonera -22nov2001 " xfId="2294"/>
    <cellStyle name="_Percent_Jazztel model 15-exhibits bis_T_MOBIL2_Telefonica Moviles" xfId="2295"/>
    <cellStyle name="_Percent_Jazztel model 15-exhibits bis_T_MOBIL2_Telefonica Moviles 2" xfId="6343"/>
    <cellStyle name="_Percent_Jazztel model 15-exhibits bis_T_MOBIL2_Telefonica Moviles 3" xfId="7741"/>
    <cellStyle name="_Percent_Jazztel model 15-exhibits bis_TelenorInitiation-11Jan01" xfId="2296"/>
    <cellStyle name="_Percent_Jazztel model 15-exhibits bis_TelenorInitiation-11Jan01 2" xfId="6344"/>
    <cellStyle name="_Percent_Jazztel model 15-exhibits bis_TelenorInitiation-11Jan01 3" xfId="7742"/>
    <cellStyle name="_Percent_Jazztel model 15-exhibits bis_TelenorWIPFeb01" xfId="2297"/>
    <cellStyle name="_Percent_Jazztel model 15-exhibits bis_TelenorWIPFeb01 2" xfId="6345"/>
    <cellStyle name="_Percent_Jazztel model 15-exhibits bis_TelenorWIPFeb01 3" xfId="7743"/>
    <cellStyle name="_Percent_Jazztel model 15-exhibits_3G Models" xfId="2298"/>
    <cellStyle name="_Percent_Jazztel model 15-exhibits_3G Models 2" xfId="6346"/>
    <cellStyle name="_Percent_Jazztel model 15-exhibits_3G Models 3" xfId="7744"/>
    <cellStyle name="_Percent_Jazztel model 15-exhibits_Jazztel model 16DP3-Exhibits" xfId="2299"/>
    <cellStyle name="_Percent_Jazztel model 15-exhibits_Jazztel model 16DP3-Exhibits 2" xfId="6347"/>
    <cellStyle name="_Percent_Jazztel model 15-exhibits_Jazztel model 16DP3-Exhibits 3" xfId="7745"/>
    <cellStyle name="_Percent_Jazztel model 15-exhibits_Jazztel model 16DP3-Exhibits_3G Models" xfId="2300"/>
    <cellStyle name="_Percent_Jazztel model 15-exhibits_Jazztel model 16DP3-Exhibits_3G Models 2" xfId="6348"/>
    <cellStyle name="_Percent_Jazztel model 15-exhibits_Jazztel model 16DP3-Exhibits_3G Models 3" xfId="7746"/>
    <cellStyle name="_Percent_Jazztel model 15-exhibits_Jazztel model 16DP3-Exhibits_Orange-Mar01" xfId="2301"/>
    <cellStyle name="_Percent_Jazztel model 15-exhibits_Jazztel model 16DP3-Exhibits_Orange-Mar01 2" xfId="6349"/>
    <cellStyle name="_Percent_Jazztel model 15-exhibits_Jazztel model 16DP3-Exhibits_Orange-Mar01 3" xfId="7747"/>
    <cellStyle name="_Percent_Jazztel model 15-exhibits_Jazztel model 16DP3-Exhibits_Orange-May01" xfId="2302"/>
    <cellStyle name="_Percent_Jazztel model 15-exhibits_Jazztel model 16DP3-Exhibits_Orange-May01 2" xfId="6350"/>
    <cellStyle name="_Percent_Jazztel model 15-exhibits_Jazztel model 16DP3-Exhibits_Orange-May01 3" xfId="7748"/>
    <cellStyle name="_Percent_Jazztel model 15-exhibits_Jazztel model 16DP3-Exhibits_sonera -22nov2001 " xfId="2303"/>
    <cellStyle name="_Percent_Jazztel model 15-exhibits_Jazztel model 16DP3-Exhibits_sonera -22nov2001 _Telesp" xfId="2304"/>
    <cellStyle name="_Percent_Jazztel model 15-exhibits_Jazztel model 16DP3-Exhibits_sonera -22nov2001 _TEM WIP New" xfId="2305"/>
    <cellStyle name="_Percent_Jazztel model 15-exhibits_Jazztel model 16DP3-Exhibits_T_MOBIL2" xfId="2306"/>
    <cellStyle name="_Percent_Jazztel model 15-exhibits_Jazztel model 16DP3-Exhibits_T_MOBIL2 2" xfId="6351"/>
    <cellStyle name="_Percent_Jazztel model 15-exhibits_Jazztel model 16DP3-Exhibits_T_MOBIL2 3" xfId="7749"/>
    <cellStyle name="_Percent_Jazztel model 15-exhibits_Jazztel model 16DP3-Exhibits_T_MOBIL2_FT-6June2001" xfId="2307"/>
    <cellStyle name="_Percent_Jazztel model 15-exhibits_Jazztel model 16DP3-Exhibits_T_MOBIL2_FT-6June2001 2" xfId="6352"/>
    <cellStyle name="_Percent_Jazztel model 15-exhibits_Jazztel model 16DP3-Exhibits_T_MOBIL2_FT-6June2001 3" xfId="7750"/>
    <cellStyle name="_Percent_Jazztel model 15-exhibits_Jazztel model 16DP3-Exhibits_T_MOBIL2_Orange-May01" xfId="2308"/>
    <cellStyle name="_Percent_Jazztel model 15-exhibits_Jazztel model 16DP3-Exhibits_T_MOBIL2_Orange-May01 2" xfId="6353"/>
    <cellStyle name="_Percent_Jazztel model 15-exhibits_Jazztel model 16DP3-Exhibits_T_MOBIL2_Orange-May01 3" xfId="7751"/>
    <cellStyle name="_Percent_Jazztel model 15-exhibits_Jazztel model 16DP3-Exhibits_T_MOBIL2_sonera -22nov2001 " xfId="2309"/>
    <cellStyle name="_Percent_Jazztel model 15-exhibits_Jazztel model 16DP3-Exhibits_T_MOBIL2_Telefonica Moviles" xfId="2310"/>
    <cellStyle name="_Percent_Jazztel model 15-exhibits_Jazztel model 16DP3-Exhibits_T_MOBIL2_Telefonica Moviles 2" xfId="6354"/>
    <cellStyle name="_Percent_Jazztel model 15-exhibits_Jazztel model 16DP3-Exhibits_T_MOBIL2_Telefonica Moviles 3" xfId="7752"/>
    <cellStyle name="_Percent_Jazztel model 15-exhibits_Jazztel model 16DP3-Exhibits_TelenorInitiation-11Jan01" xfId="2311"/>
    <cellStyle name="_Percent_Jazztel model 15-exhibits_Jazztel model 16DP3-Exhibits_TelenorInitiation-11Jan01 2" xfId="6355"/>
    <cellStyle name="_Percent_Jazztel model 15-exhibits_Jazztel model 16DP3-Exhibits_TelenorInitiation-11Jan01 3" xfId="7753"/>
    <cellStyle name="_Percent_Jazztel model 15-exhibits_Jazztel model 16DP3-Exhibits_TelenorWIPFeb01" xfId="2312"/>
    <cellStyle name="_Percent_Jazztel model 15-exhibits_Jazztel model 16DP3-Exhibits_TelenorWIPFeb01 2" xfId="6356"/>
    <cellStyle name="_Percent_Jazztel model 15-exhibits_Jazztel model 16DP3-Exhibits_TelenorWIPFeb01 3" xfId="7754"/>
    <cellStyle name="_Percent_Jazztel model 15-exhibits_Jazztel model 18DP-exhibits" xfId="2313"/>
    <cellStyle name="_Percent_Jazztel model 15-exhibits_Jazztel model 18DP-exhibits 2" xfId="6357"/>
    <cellStyle name="_Percent_Jazztel model 15-exhibits_Jazztel model 18DP-exhibits 3" xfId="7755"/>
    <cellStyle name="_Percent_Jazztel model 15-exhibits_Jazztel model 18DP-exhibits_3G Models" xfId="2314"/>
    <cellStyle name="_Percent_Jazztel model 15-exhibits_Jazztel model 18DP-exhibits_3G Models 2" xfId="6358"/>
    <cellStyle name="_Percent_Jazztel model 15-exhibits_Jazztel model 18DP-exhibits_3G Models 3" xfId="7756"/>
    <cellStyle name="_Percent_Jazztel model 15-exhibits_Jazztel model 18DP-exhibits_KPN" xfId="2315"/>
    <cellStyle name="_Percent_Jazztel model 15-exhibits_Jazztel model 18DP-exhibits_KPN (WIP)" xfId="2316"/>
    <cellStyle name="_Percent_Jazztel model 15-exhibits_Jazztel model 18DP-exhibits_sonera -22nov2001 " xfId="2317"/>
    <cellStyle name="_Percent_Jazztel model 15-exhibits_Telefonica Moviles" xfId="2318"/>
    <cellStyle name="_Percent_Jazztel model 15-exhibits_Telefonica Moviles 2" xfId="6359"/>
    <cellStyle name="_Percent_Jazztel model 15-exhibits_Telefonica Moviles 3" xfId="7757"/>
    <cellStyle name="_Percent_Jazztel model 15-exhibits-Friso2" xfId="2319"/>
    <cellStyle name="_Percent_Jazztel model 15-exhibits-Friso2 2" xfId="6360"/>
    <cellStyle name="_Percent_Jazztel model 15-exhibits-Friso2 3" xfId="7758"/>
    <cellStyle name="_Percent_Jazztel model 15-exhibits-Friso2_3G Models" xfId="2320"/>
    <cellStyle name="_Percent_Jazztel model 15-exhibits-Friso2_3G Models 2" xfId="6361"/>
    <cellStyle name="_Percent_Jazztel model 15-exhibits-Friso2_3G Models 3" xfId="7759"/>
    <cellStyle name="_Percent_Jazztel model 15-exhibits-Friso2_Jazztel model 16DP3-Exhibits" xfId="2321"/>
    <cellStyle name="_Percent_Jazztel model 15-exhibits-Friso2_Jazztel model 16DP3-Exhibits 2" xfId="6362"/>
    <cellStyle name="_Percent_Jazztel model 15-exhibits-Friso2_Jazztel model 16DP3-Exhibits 3" xfId="7760"/>
    <cellStyle name="_Percent_Jazztel model 15-exhibits-Friso2_Jazztel model 16DP3-Exhibits_3G Models" xfId="2322"/>
    <cellStyle name="_Percent_Jazztel model 15-exhibits-Friso2_Jazztel model 16DP3-Exhibits_3G Models 2" xfId="6363"/>
    <cellStyle name="_Percent_Jazztel model 15-exhibits-Friso2_Jazztel model 16DP3-Exhibits_3G Models 3" xfId="7761"/>
    <cellStyle name="_Percent_Jazztel model 15-exhibits-Friso2_Jazztel model 16DP3-Exhibits_Orange-Mar01" xfId="2323"/>
    <cellStyle name="_Percent_Jazztel model 15-exhibits-Friso2_Jazztel model 16DP3-Exhibits_Orange-Mar01 2" xfId="6364"/>
    <cellStyle name="_Percent_Jazztel model 15-exhibits-Friso2_Jazztel model 16DP3-Exhibits_Orange-Mar01 3" xfId="7762"/>
    <cellStyle name="_Percent_Jazztel model 15-exhibits-Friso2_Jazztel model 16DP3-Exhibits_Orange-May01" xfId="2324"/>
    <cellStyle name="_Percent_Jazztel model 15-exhibits-Friso2_Jazztel model 16DP3-Exhibits_Orange-May01 2" xfId="6365"/>
    <cellStyle name="_Percent_Jazztel model 15-exhibits-Friso2_Jazztel model 16DP3-Exhibits_Orange-May01 3" xfId="7763"/>
    <cellStyle name="_Percent_Jazztel model 15-exhibits-Friso2_Jazztel model 16DP3-Exhibits_sonera -22nov2001 " xfId="2325"/>
    <cellStyle name="_Percent_Jazztel model 15-exhibits-Friso2_Jazztel model 16DP3-Exhibits_sonera -22nov2001 _Telesp" xfId="2326"/>
    <cellStyle name="_Percent_Jazztel model 15-exhibits-Friso2_Jazztel model 16DP3-Exhibits_sonera -22nov2001 _TEM WIP New" xfId="2327"/>
    <cellStyle name="_Percent_Jazztel model 15-exhibits-Friso2_Jazztel model 16DP3-Exhibits_T_MOBIL2" xfId="2328"/>
    <cellStyle name="_Percent_Jazztel model 15-exhibits-Friso2_Jazztel model 16DP3-Exhibits_T_MOBIL2 2" xfId="6366"/>
    <cellStyle name="_Percent_Jazztel model 15-exhibits-Friso2_Jazztel model 16DP3-Exhibits_T_MOBIL2 3" xfId="7764"/>
    <cellStyle name="_Percent_Jazztel model 15-exhibits-Friso2_Jazztel model 16DP3-Exhibits_T_MOBIL2_FT-6June2001" xfId="2329"/>
    <cellStyle name="_Percent_Jazztel model 15-exhibits-Friso2_Jazztel model 16DP3-Exhibits_T_MOBIL2_FT-6June2001 2" xfId="6367"/>
    <cellStyle name="_Percent_Jazztel model 15-exhibits-Friso2_Jazztel model 16DP3-Exhibits_T_MOBIL2_FT-6June2001 3" xfId="7765"/>
    <cellStyle name="_Percent_Jazztel model 15-exhibits-Friso2_Jazztel model 16DP3-Exhibits_T_MOBIL2_Orange-May01" xfId="2330"/>
    <cellStyle name="_Percent_Jazztel model 15-exhibits-Friso2_Jazztel model 16DP3-Exhibits_T_MOBIL2_Orange-May01 2" xfId="6368"/>
    <cellStyle name="_Percent_Jazztel model 15-exhibits-Friso2_Jazztel model 16DP3-Exhibits_T_MOBIL2_Orange-May01 3" xfId="7766"/>
    <cellStyle name="_Percent_Jazztel model 15-exhibits-Friso2_Jazztel model 16DP3-Exhibits_T_MOBIL2_sonera -22nov2001 " xfId="2331"/>
    <cellStyle name="_Percent_Jazztel model 15-exhibits-Friso2_Jazztel model 16DP3-Exhibits_T_MOBIL2_Telefonica Moviles" xfId="2332"/>
    <cellStyle name="_Percent_Jazztel model 15-exhibits-Friso2_Jazztel model 16DP3-Exhibits_T_MOBIL2_Telefonica Moviles 2" xfId="6369"/>
    <cellStyle name="_Percent_Jazztel model 15-exhibits-Friso2_Jazztel model 16DP3-Exhibits_T_MOBIL2_Telefonica Moviles 3" xfId="7767"/>
    <cellStyle name="_Percent_Jazztel model 15-exhibits-Friso2_Jazztel model 16DP3-Exhibits_TelenorInitiation-11Jan01" xfId="2333"/>
    <cellStyle name="_Percent_Jazztel model 15-exhibits-Friso2_Jazztel model 16DP3-Exhibits_TelenorInitiation-11Jan01 2" xfId="6370"/>
    <cellStyle name="_Percent_Jazztel model 15-exhibits-Friso2_Jazztel model 16DP3-Exhibits_TelenorInitiation-11Jan01 3" xfId="7768"/>
    <cellStyle name="_Percent_Jazztel model 15-exhibits-Friso2_Jazztel model 16DP3-Exhibits_TelenorWIPFeb01" xfId="2334"/>
    <cellStyle name="_Percent_Jazztel model 15-exhibits-Friso2_Jazztel model 16DP3-Exhibits_TelenorWIPFeb01 2" xfId="6371"/>
    <cellStyle name="_Percent_Jazztel model 15-exhibits-Friso2_Jazztel model 16DP3-Exhibits_TelenorWIPFeb01 3" xfId="7769"/>
    <cellStyle name="_Percent_Jazztel model 15-exhibits-Friso2_Jazztel model 18DP-exhibits" xfId="2335"/>
    <cellStyle name="_Percent_Jazztel model 15-exhibits-Friso2_Jazztel model 18DP-exhibits 2" xfId="6372"/>
    <cellStyle name="_Percent_Jazztel model 15-exhibits-Friso2_Jazztel model 18DP-exhibits 3" xfId="7770"/>
    <cellStyle name="_Percent_Jazztel model 15-exhibits-Friso2_Jazztel model 18DP-exhibits_3G Models" xfId="2336"/>
    <cellStyle name="_Percent_Jazztel model 15-exhibits-Friso2_Jazztel model 18DP-exhibits_3G Models 2" xfId="6373"/>
    <cellStyle name="_Percent_Jazztel model 15-exhibits-Friso2_Jazztel model 18DP-exhibits_3G Models 3" xfId="7771"/>
    <cellStyle name="_Percent_Jazztel model 15-exhibits-Friso2_Jazztel model 18DP-exhibits_KPN" xfId="2337"/>
    <cellStyle name="_Percent_Jazztel model 15-exhibits-Friso2_Jazztel model 18DP-exhibits_KPN (WIP)" xfId="2338"/>
    <cellStyle name="_Percent_Jazztel model 15-exhibits-Friso2_Jazztel model 18DP-exhibits_sonera -22nov2001 " xfId="2339"/>
    <cellStyle name="_Percent_Jazztel model 15-exhibits-Friso2_Telefonica Moviles" xfId="2340"/>
    <cellStyle name="_Percent_Jazztel model 15-exhibits-Friso2_Telefonica Moviles 2" xfId="6374"/>
    <cellStyle name="_Percent_Jazztel model 15-exhibits-Friso2_Telefonica Moviles 3" xfId="7772"/>
    <cellStyle name="_Percent_Jazztel model 16DP2-Exhibits" xfId="2341"/>
    <cellStyle name="_Percent_Jazztel model 16DP2-Exhibits 2" xfId="6375"/>
    <cellStyle name="_Percent_Jazztel model 16DP2-Exhibits 3" xfId="7773"/>
    <cellStyle name="_Percent_Jazztel model 16DP2-Exhibits_3G Models" xfId="2342"/>
    <cellStyle name="_Percent_Jazztel model 16DP2-Exhibits_3G Models 2" xfId="6376"/>
    <cellStyle name="_Percent_Jazztel model 16DP2-Exhibits_3G Models 3" xfId="7774"/>
    <cellStyle name="_Percent_Jazztel model 16DP3-Exhibits" xfId="2343"/>
    <cellStyle name="_Percent_Jazztel model 16DP3-Exhibits 2" xfId="6377"/>
    <cellStyle name="_Percent_Jazztel model 16DP3-Exhibits 3" xfId="7775"/>
    <cellStyle name="_Percent_Jazztel model 16DP3-Exhibits_3G Models" xfId="2344"/>
    <cellStyle name="_Percent_Jazztel model 16DP3-Exhibits_3G Models 2" xfId="6378"/>
    <cellStyle name="_Percent_Jazztel model 16DP3-Exhibits_3G Models 3" xfId="7776"/>
    <cellStyle name="_Percent_KPN" xfId="2345"/>
    <cellStyle name="_Percent_KPN (WIP)" xfId="2346"/>
    <cellStyle name="_Percent_NewDTvFor prospects" xfId="2347"/>
    <cellStyle name="_Percent_Results Check Sheet Template" xfId="2348"/>
    <cellStyle name="_Percent_Swisscom" xfId="2349"/>
    <cellStyle name="_Percent_TDC" xfId="2350"/>
    <cellStyle name="_Percent_TELA.VI-Data" xfId="2351"/>
    <cellStyle name="_Percent_Tele Danmark" xfId="2352"/>
    <cellStyle name="_Percent_Tele Danmark_Nordic Report" xfId="2353"/>
    <cellStyle name="_Percent_Telecom italia" xfId="2354"/>
    <cellStyle name="_Percent_telefonica" xfId="2355"/>
    <cellStyle name="_Percent_Telenet" xfId="2356"/>
    <cellStyle name="_Percent_Telenor" xfId="2357"/>
    <cellStyle name="_Percent_TeliaSonera" xfId="2358"/>
    <cellStyle name="_Percent_TeliaSonera JMR" xfId="2359"/>
    <cellStyle name="_Percent_TEM.MC-Data" xfId="2360"/>
    <cellStyle name="_Percent_t-mobile Sep 2003" xfId="2361"/>
    <cellStyle name="_Percent_t-mobile Sep 2003 2" xfId="6379"/>
    <cellStyle name="_Percent_t-mobile Sep 2003 3" xfId="7777"/>
    <cellStyle name="_Percent_t-mobile Sep 2003_KPN" xfId="2362"/>
    <cellStyle name="_Percent_t-mobile Sep 2003_KPN (WIP)" xfId="2363"/>
    <cellStyle name="_PercentSpace" xfId="2364"/>
    <cellStyle name="_PercentSpace 2" xfId="6380"/>
    <cellStyle name="_PercentSpace 3" xfId="7778"/>
    <cellStyle name="_PercentSpace_3G Models" xfId="2365"/>
    <cellStyle name="_PercentSpace_3G Models 2" xfId="6381"/>
    <cellStyle name="_PercentSpace_3G Models 3" xfId="7779"/>
    <cellStyle name="_PercentSpace_Belgacom" xfId="2366"/>
    <cellStyle name="_PercentSpace_Belgacom 310804" xfId="2367"/>
    <cellStyle name="_PercentSpace_Belgacom_301007" xfId="2368"/>
    <cellStyle name="_PercentSpace_Book1" xfId="2369"/>
    <cellStyle name="_PercentSpace_Book1 2" xfId="6382"/>
    <cellStyle name="_PercentSpace_Book1 3" xfId="7780"/>
    <cellStyle name="_PercentSpace_Book1_3G Models" xfId="2370"/>
    <cellStyle name="_PercentSpace_Book1_3G Models 2" xfId="6383"/>
    <cellStyle name="_PercentSpace_Book1_3G Models 3" xfId="7781"/>
    <cellStyle name="_PercentSpace_Book1_FT-6June2001" xfId="2371"/>
    <cellStyle name="_PercentSpace_Book1_FT-6June2001 2" xfId="6384"/>
    <cellStyle name="_PercentSpace_Book1_FT-6June2001 3" xfId="7782"/>
    <cellStyle name="_PercentSpace_Book1_Jazztel model 16DP3-Exhibits" xfId="2372"/>
    <cellStyle name="_PercentSpace_Book1_Jazztel model 16DP3-Exhibits 2" xfId="6385"/>
    <cellStyle name="_PercentSpace_Book1_Jazztel model 16DP3-Exhibits 3" xfId="7783"/>
    <cellStyle name="_PercentSpace_Book1_Jazztel model 16DP3-Exhibits_FT-6June2001" xfId="2373"/>
    <cellStyle name="_PercentSpace_Book1_Jazztel model 16DP3-Exhibits_FT-6June2001 2" xfId="6386"/>
    <cellStyle name="_PercentSpace_Book1_Jazztel model 16DP3-Exhibits_FT-6June2001 3" xfId="7784"/>
    <cellStyle name="_PercentSpace_Book1_Jazztel model 16DP3-Exhibits_FT-6June2001_Telefonica Moviles" xfId="2374"/>
    <cellStyle name="_PercentSpace_Book1_Jazztel model 16DP3-Exhibits_FT-6June2001_Telefonica Moviles 2" xfId="6387"/>
    <cellStyle name="_PercentSpace_Book1_Jazztel model 16DP3-Exhibits_FT-6June2001_Telefonica Moviles 3" xfId="7785"/>
    <cellStyle name="_PercentSpace_Book1_Jazztel model 16DP3-Exhibits_Orange-Mar01" xfId="2375"/>
    <cellStyle name="_PercentSpace_Book1_Jazztel model 16DP3-Exhibits_Orange-Mar01 2" xfId="6388"/>
    <cellStyle name="_PercentSpace_Book1_Jazztel model 16DP3-Exhibits_Orange-Mar01 3" xfId="7786"/>
    <cellStyle name="_PercentSpace_Book1_Jazztel model 16DP3-Exhibits_Orange-May01" xfId="2376"/>
    <cellStyle name="_PercentSpace_Book1_Jazztel model 16DP3-Exhibits_Orange-May01 2" xfId="6389"/>
    <cellStyle name="_PercentSpace_Book1_Jazztel model 16DP3-Exhibits_Orange-May01 3" xfId="7787"/>
    <cellStyle name="_PercentSpace_Book1_Jazztel model 16DP3-Exhibits_sonera -22nov2001 " xfId="2377"/>
    <cellStyle name="_PercentSpace_Book1_Jazztel model 16DP3-Exhibits_sonera -22nov2001 _Telesp" xfId="2378"/>
    <cellStyle name="_PercentSpace_Book1_Jazztel model 16DP3-Exhibits_sonera -22nov2001 _TEM WIP New" xfId="2379"/>
    <cellStyle name="_PercentSpace_Book1_Jazztel model 16DP3-Exhibits_T_MOBIL2" xfId="2380"/>
    <cellStyle name="_PercentSpace_Book1_Jazztel model 16DP3-Exhibits_T_MOBIL2 2" xfId="6390"/>
    <cellStyle name="_PercentSpace_Book1_Jazztel model 16DP3-Exhibits_T_MOBIL2 3" xfId="7788"/>
    <cellStyle name="_PercentSpace_Book1_Jazztel model 16DP3-Exhibits_T_MOBIL2_FT-6June2001" xfId="2381"/>
    <cellStyle name="_PercentSpace_Book1_Jazztel model 16DP3-Exhibits_T_MOBIL2_FT-6June2001 2" xfId="6391"/>
    <cellStyle name="_PercentSpace_Book1_Jazztel model 16DP3-Exhibits_T_MOBIL2_FT-6June2001 3" xfId="7789"/>
    <cellStyle name="_PercentSpace_Book1_Jazztel model 16DP3-Exhibits_T_MOBIL2_FT-6June2001_1" xfId="2382"/>
    <cellStyle name="_PercentSpace_Book1_Jazztel model 16DP3-Exhibits_T_MOBIL2_FT-6June2001_1 2" xfId="6392"/>
    <cellStyle name="_PercentSpace_Book1_Jazztel model 16DP3-Exhibits_T_MOBIL2_FT-6June2001_1 3" xfId="7790"/>
    <cellStyle name="_PercentSpace_Book1_Jazztel model 16DP3-Exhibits_T_MOBIL2_FT-6June2001_1_KPN" xfId="2383"/>
    <cellStyle name="_PercentSpace_Book1_Jazztel model 16DP3-Exhibits_T_MOBIL2_FT-6June2001_1_KPN (WIP)" xfId="2384"/>
    <cellStyle name="_PercentSpace_Book1_Jazztel model 16DP3-Exhibits_T_MOBIL2_FT-6June2001_1_Telefonica Moviles" xfId="2385"/>
    <cellStyle name="_PercentSpace_Book1_Jazztel model 16DP3-Exhibits_T_MOBIL2_FT-6June2001_1_Telefonica Moviles 2" xfId="6393"/>
    <cellStyle name="_PercentSpace_Book1_Jazztel model 16DP3-Exhibits_T_MOBIL2_FT-6June2001_1_Telefonica Moviles 3" xfId="7791"/>
    <cellStyle name="_PercentSpace_Book1_Jazztel model 16DP3-Exhibits_T_MOBIL2_Orange-May01" xfId="2386"/>
    <cellStyle name="_PercentSpace_Book1_Jazztel model 16DP3-Exhibits_T_MOBIL2_Orange-May01 2" xfId="6394"/>
    <cellStyle name="_PercentSpace_Book1_Jazztel model 16DP3-Exhibits_T_MOBIL2_Orange-May01 3" xfId="7792"/>
    <cellStyle name="_PercentSpace_Book1_Jazztel model 16DP3-Exhibits_T_MOBIL2_sonera -22nov2001 " xfId="2387"/>
    <cellStyle name="_PercentSpace_Book1_Jazztel model 16DP3-Exhibits_T_MOBIL2_sonera -22nov2001 _Telesp" xfId="2388"/>
    <cellStyle name="_PercentSpace_Book1_Jazztel model 16DP3-Exhibits_T_MOBIL2_sonera -22nov2001 _TEM WIP New" xfId="2389"/>
    <cellStyle name="_PercentSpace_Book1_Jazztel model 16DP3-Exhibits_T_MOBIL2_Telefonica Moviles" xfId="2390"/>
    <cellStyle name="_PercentSpace_Book1_Jazztel model 16DP3-Exhibits_T_MOBIL2_Telefonica Moviles 2" xfId="6395"/>
    <cellStyle name="_PercentSpace_Book1_Jazztel model 16DP3-Exhibits_T_MOBIL2_Telefonica Moviles 3" xfId="7793"/>
    <cellStyle name="_PercentSpace_Book1_Jazztel model 16DP3-Exhibits_Telefonica Moviles" xfId="2391"/>
    <cellStyle name="_PercentSpace_Book1_Jazztel model 16DP3-Exhibits_Telefonica Moviles 2" xfId="6396"/>
    <cellStyle name="_PercentSpace_Book1_Jazztel model 16DP3-Exhibits_Telefonica Moviles 3" xfId="7794"/>
    <cellStyle name="_PercentSpace_Book1_Jazztel model 16DP3-Exhibits_TelenorInitiation-11Jan01" xfId="2392"/>
    <cellStyle name="_PercentSpace_Book1_Jazztel model 16DP3-Exhibits_TelenorInitiation-11Jan01 2" xfId="6397"/>
    <cellStyle name="_PercentSpace_Book1_Jazztel model 16DP3-Exhibits_TelenorInitiation-11Jan01 3" xfId="7795"/>
    <cellStyle name="_PercentSpace_Book1_Jazztel model 16DP3-Exhibits_TelenorWIPFeb01" xfId="2393"/>
    <cellStyle name="_PercentSpace_Book1_Jazztel model 16DP3-Exhibits_TelenorWIPFeb01 2" xfId="6398"/>
    <cellStyle name="_PercentSpace_Book1_Jazztel model 16DP3-Exhibits_TelenorWIPFeb01 3" xfId="7796"/>
    <cellStyle name="_PercentSpace_Book1_Jazztel model 18DP-exhibits" xfId="2394"/>
    <cellStyle name="_PercentSpace_Book1_Jazztel model 18DP-exhibits 2" xfId="6399"/>
    <cellStyle name="_PercentSpace_Book1_Jazztel model 18DP-exhibits 3" xfId="7797"/>
    <cellStyle name="_PercentSpace_Book1_Jazztel model 18DP-exhibits_3G Models" xfId="2395"/>
    <cellStyle name="_PercentSpace_Book1_Jazztel model 18DP-exhibits_3G Models 2" xfId="6400"/>
    <cellStyle name="_PercentSpace_Book1_Jazztel model 18DP-exhibits_3G Models 3" xfId="7798"/>
    <cellStyle name="_PercentSpace_Book1_Orange-May01" xfId="2396"/>
    <cellStyle name="_PercentSpace_Book1_Orange-May01 2" xfId="6401"/>
    <cellStyle name="_PercentSpace_Book1_Orange-May01 3" xfId="7799"/>
    <cellStyle name="_PercentSpace_Book1_sonera -22nov2001 " xfId="2397"/>
    <cellStyle name="_PercentSpace_Book1_sonera -22nov2001 _Telesp" xfId="2398"/>
    <cellStyle name="_PercentSpace_Book1_sonera -22nov2001 _TEM WIP New" xfId="2399"/>
    <cellStyle name="_PercentSpace_Book1_Telefonica Moviles" xfId="2400"/>
    <cellStyle name="_PercentSpace_Book1_Telefonica Moviles 2" xfId="6402"/>
    <cellStyle name="_PercentSpace_Book1_Telefonica Moviles 3" xfId="7800"/>
    <cellStyle name="_PercentSpace_Book11" xfId="2401"/>
    <cellStyle name="_PercentSpace_Book11 2" xfId="6403"/>
    <cellStyle name="_PercentSpace_Book11 3" xfId="7801"/>
    <cellStyle name="_PercentSpace_Book11_3G Models" xfId="2402"/>
    <cellStyle name="_PercentSpace_Book11_3G Models 2" xfId="6404"/>
    <cellStyle name="_PercentSpace_Book11_3G Models 3" xfId="7802"/>
    <cellStyle name="_PercentSpace_Book11_FT-6June2001" xfId="2403"/>
    <cellStyle name="_PercentSpace_Book11_FT-6June2001 2" xfId="6405"/>
    <cellStyle name="_PercentSpace_Book11_FT-6June2001 3" xfId="7803"/>
    <cellStyle name="_PercentSpace_Book11_Jazztel model 16DP3-Exhibits" xfId="2404"/>
    <cellStyle name="_PercentSpace_Book11_Jazztel model 16DP3-Exhibits 2" xfId="6406"/>
    <cellStyle name="_PercentSpace_Book11_Jazztel model 16DP3-Exhibits 3" xfId="7804"/>
    <cellStyle name="_PercentSpace_Book11_Jazztel model 16DP3-Exhibits_FT-6June2001" xfId="2405"/>
    <cellStyle name="_PercentSpace_Book11_Jazztel model 16DP3-Exhibits_FT-6June2001 2" xfId="6407"/>
    <cellStyle name="_PercentSpace_Book11_Jazztel model 16DP3-Exhibits_FT-6June2001 3" xfId="7805"/>
    <cellStyle name="_PercentSpace_Book11_Jazztel model 16DP3-Exhibits_FT-6June2001_Telefonica Moviles" xfId="2406"/>
    <cellStyle name="_PercentSpace_Book11_Jazztel model 16DP3-Exhibits_FT-6June2001_Telefonica Moviles 2" xfId="6408"/>
    <cellStyle name="_PercentSpace_Book11_Jazztel model 16DP3-Exhibits_FT-6June2001_Telefonica Moviles 3" xfId="7806"/>
    <cellStyle name="_PercentSpace_Book11_Jazztel model 16DP3-Exhibits_Orange-Mar01" xfId="2407"/>
    <cellStyle name="_PercentSpace_Book11_Jazztel model 16DP3-Exhibits_Orange-Mar01 2" xfId="6409"/>
    <cellStyle name="_PercentSpace_Book11_Jazztel model 16DP3-Exhibits_Orange-Mar01 3" xfId="7807"/>
    <cellStyle name="_PercentSpace_Book11_Jazztel model 16DP3-Exhibits_Orange-May01" xfId="2408"/>
    <cellStyle name="_PercentSpace_Book11_Jazztel model 16DP3-Exhibits_Orange-May01 2" xfId="6410"/>
    <cellStyle name="_PercentSpace_Book11_Jazztel model 16DP3-Exhibits_Orange-May01 3" xfId="7808"/>
    <cellStyle name="_PercentSpace_Book11_Jazztel model 16DP3-Exhibits_sonera -22nov2001 " xfId="2409"/>
    <cellStyle name="_PercentSpace_Book11_Jazztel model 16DP3-Exhibits_sonera -22nov2001 _Telesp" xfId="2410"/>
    <cellStyle name="_PercentSpace_Book11_Jazztel model 16DP3-Exhibits_sonera -22nov2001 _TEM WIP New" xfId="2411"/>
    <cellStyle name="_PercentSpace_Book11_Jazztel model 16DP3-Exhibits_T_MOBIL2" xfId="2412"/>
    <cellStyle name="_PercentSpace_Book11_Jazztel model 16DP3-Exhibits_T_MOBIL2 2" xfId="6411"/>
    <cellStyle name="_PercentSpace_Book11_Jazztel model 16DP3-Exhibits_T_MOBIL2 3" xfId="7809"/>
    <cellStyle name="_PercentSpace_Book11_Jazztel model 16DP3-Exhibits_T_MOBIL2_FT-6June2001" xfId="2413"/>
    <cellStyle name="_PercentSpace_Book11_Jazztel model 16DP3-Exhibits_T_MOBIL2_FT-6June2001 2" xfId="6412"/>
    <cellStyle name="_PercentSpace_Book11_Jazztel model 16DP3-Exhibits_T_MOBIL2_FT-6June2001 3" xfId="7810"/>
    <cellStyle name="_PercentSpace_Book11_Jazztel model 16DP3-Exhibits_T_MOBIL2_FT-6June2001_1" xfId="2414"/>
    <cellStyle name="_PercentSpace_Book11_Jazztel model 16DP3-Exhibits_T_MOBIL2_FT-6June2001_1 2" xfId="6413"/>
    <cellStyle name="_PercentSpace_Book11_Jazztel model 16DP3-Exhibits_T_MOBIL2_FT-6June2001_1 3" xfId="7811"/>
    <cellStyle name="_PercentSpace_Book11_Jazztel model 16DP3-Exhibits_T_MOBIL2_FT-6June2001_1_KPN" xfId="2415"/>
    <cellStyle name="_PercentSpace_Book11_Jazztel model 16DP3-Exhibits_T_MOBIL2_FT-6June2001_1_KPN (WIP)" xfId="2416"/>
    <cellStyle name="_PercentSpace_Book11_Jazztel model 16DP3-Exhibits_T_MOBIL2_FT-6June2001_1_Telefonica Moviles" xfId="2417"/>
    <cellStyle name="_PercentSpace_Book11_Jazztel model 16DP3-Exhibits_T_MOBIL2_FT-6June2001_1_Telefonica Moviles 2" xfId="6414"/>
    <cellStyle name="_PercentSpace_Book11_Jazztel model 16DP3-Exhibits_T_MOBIL2_FT-6June2001_1_Telefonica Moviles 3" xfId="7812"/>
    <cellStyle name="_PercentSpace_Book11_Jazztel model 16DP3-Exhibits_T_MOBIL2_Orange-May01" xfId="2418"/>
    <cellStyle name="_PercentSpace_Book11_Jazztel model 16DP3-Exhibits_T_MOBIL2_Orange-May01 2" xfId="6415"/>
    <cellStyle name="_PercentSpace_Book11_Jazztel model 16DP3-Exhibits_T_MOBIL2_Orange-May01 3" xfId="7813"/>
    <cellStyle name="_PercentSpace_Book11_Jazztel model 16DP3-Exhibits_T_MOBIL2_sonera -22nov2001 " xfId="2419"/>
    <cellStyle name="_PercentSpace_Book11_Jazztel model 16DP3-Exhibits_T_MOBIL2_sonera -22nov2001 _TEM WIP New" xfId="2420"/>
    <cellStyle name="_PercentSpace_Book11_Jazztel model 16DP3-Exhibits_T_MOBIL2_Telefonica Moviles" xfId="2421"/>
    <cellStyle name="_PercentSpace_Book11_Jazztel model 16DP3-Exhibits_T_MOBIL2_Telefonica Moviles 2" xfId="6416"/>
    <cellStyle name="_PercentSpace_Book11_Jazztel model 16DP3-Exhibits_T_MOBIL2_Telefonica Moviles 3" xfId="7814"/>
    <cellStyle name="_PercentSpace_Book11_Jazztel model 16DP3-Exhibits_Telefonica Moviles" xfId="2422"/>
    <cellStyle name="_PercentSpace_Book11_Jazztel model 16DP3-Exhibits_Telefonica Moviles 2" xfId="6417"/>
    <cellStyle name="_PercentSpace_Book11_Jazztel model 16DP3-Exhibits_Telefonica Moviles 3" xfId="7815"/>
    <cellStyle name="_PercentSpace_Book11_Jazztel model 16DP3-Exhibits_TelenorInitiation-11Jan01" xfId="2423"/>
    <cellStyle name="_PercentSpace_Book11_Jazztel model 16DP3-Exhibits_TelenorInitiation-11Jan01 2" xfId="6418"/>
    <cellStyle name="_PercentSpace_Book11_Jazztel model 16DP3-Exhibits_TelenorInitiation-11Jan01 3" xfId="7816"/>
    <cellStyle name="_PercentSpace_Book11_Jazztel model 16DP3-Exhibits_TelenorWIPFeb01" xfId="2424"/>
    <cellStyle name="_PercentSpace_Book11_Jazztel model 16DP3-Exhibits_TelenorWIPFeb01 2" xfId="6419"/>
    <cellStyle name="_PercentSpace_Book11_Jazztel model 16DP3-Exhibits_TelenorWIPFeb01 3" xfId="7817"/>
    <cellStyle name="_PercentSpace_Book11_Jazztel model 18DP-exhibits" xfId="2425"/>
    <cellStyle name="_PercentSpace_Book11_Jazztel model 18DP-exhibits 2" xfId="6420"/>
    <cellStyle name="_PercentSpace_Book11_Jazztel model 18DP-exhibits 3" xfId="7818"/>
    <cellStyle name="_PercentSpace_Book11_Jazztel model 18DP-exhibits_3G Models" xfId="2426"/>
    <cellStyle name="_PercentSpace_Book11_Jazztel model 18DP-exhibits_3G Models 2" xfId="6421"/>
    <cellStyle name="_PercentSpace_Book11_Jazztel model 18DP-exhibits_3G Models 3" xfId="7819"/>
    <cellStyle name="_PercentSpace_Book11_Orange-May01" xfId="2427"/>
    <cellStyle name="_PercentSpace_Book11_Orange-May01 2" xfId="6422"/>
    <cellStyle name="_PercentSpace_Book11_Orange-May01 3" xfId="7820"/>
    <cellStyle name="_PercentSpace_Book11_sonera -22nov2001 " xfId="2428"/>
    <cellStyle name="_PercentSpace_Book11_sonera -22nov2001 _Telesp" xfId="2429"/>
    <cellStyle name="_PercentSpace_Book11_sonera -22nov2001 _TEM WIP New" xfId="2430"/>
    <cellStyle name="_PercentSpace_Book11_Telefonica Moviles" xfId="2431"/>
    <cellStyle name="_PercentSpace_Book11_Telefonica Moviles 2" xfId="6423"/>
    <cellStyle name="_PercentSpace_Book11_Telefonica Moviles 3" xfId="7821"/>
    <cellStyle name="_PercentSpace_Book12" xfId="2432"/>
    <cellStyle name="_PercentSpace_Book12 2" xfId="6424"/>
    <cellStyle name="_PercentSpace_Book12 3" xfId="7822"/>
    <cellStyle name="_PercentSpace_Book12_3G Models" xfId="2433"/>
    <cellStyle name="_PercentSpace_Book12_3G Models 2" xfId="6425"/>
    <cellStyle name="_PercentSpace_Book12_3G Models 3" xfId="7823"/>
    <cellStyle name="_PercentSpace_Book12_FT-6June2001" xfId="2434"/>
    <cellStyle name="_PercentSpace_Book12_FT-6June2001 2" xfId="6426"/>
    <cellStyle name="_PercentSpace_Book12_FT-6June2001 3" xfId="7824"/>
    <cellStyle name="_PercentSpace_Book12_Jazztel model 16DP3-Exhibits" xfId="2435"/>
    <cellStyle name="_PercentSpace_Book12_Jazztel model 16DP3-Exhibits 2" xfId="6427"/>
    <cellStyle name="_PercentSpace_Book12_Jazztel model 16DP3-Exhibits 3" xfId="7825"/>
    <cellStyle name="_PercentSpace_Book12_Jazztel model 16DP3-Exhibits_FT-6June2001" xfId="2436"/>
    <cellStyle name="_PercentSpace_Book12_Jazztel model 16DP3-Exhibits_FT-6June2001 2" xfId="6428"/>
    <cellStyle name="_PercentSpace_Book12_Jazztel model 16DP3-Exhibits_FT-6June2001 3" xfId="7826"/>
    <cellStyle name="_PercentSpace_Book12_Jazztel model 16DP3-Exhibits_FT-6June2001_Telefonica Moviles" xfId="2437"/>
    <cellStyle name="_PercentSpace_Book12_Jazztel model 16DP3-Exhibits_FT-6June2001_Telefonica Moviles 2" xfId="6429"/>
    <cellStyle name="_PercentSpace_Book12_Jazztel model 16DP3-Exhibits_FT-6June2001_Telefonica Moviles 3" xfId="7827"/>
    <cellStyle name="_PercentSpace_Book12_Jazztel model 16DP3-Exhibits_Orange-Mar01" xfId="2438"/>
    <cellStyle name="_PercentSpace_Book12_Jazztel model 16DP3-Exhibits_Orange-Mar01 2" xfId="6430"/>
    <cellStyle name="_PercentSpace_Book12_Jazztel model 16DP3-Exhibits_Orange-Mar01 3" xfId="7828"/>
    <cellStyle name="_PercentSpace_Book12_Jazztel model 16DP3-Exhibits_Orange-May01" xfId="2439"/>
    <cellStyle name="_PercentSpace_Book12_Jazztel model 16DP3-Exhibits_Orange-May01 2" xfId="6431"/>
    <cellStyle name="_PercentSpace_Book12_Jazztel model 16DP3-Exhibits_Orange-May01 3" xfId="7829"/>
    <cellStyle name="_PercentSpace_Book12_Jazztel model 16DP3-Exhibits_sonera -22nov2001 " xfId="2440"/>
    <cellStyle name="_PercentSpace_Book12_Jazztel model 16DP3-Exhibits_sonera -22nov2001 _Telesp" xfId="2441"/>
    <cellStyle name="_PercentSpace_Book12_Jazztel model 16DP3-Exhibits_sonera -22nov2001 _TEM WIP New" xfId="2442"/>
    <cellStyle name="_PercentSpace_Book12_Jazztel model 16DP3-Exhibits_T_MOBIL2" xfId="2443"/>
    <cellStyle name="_PercentSpace_Book12_Jazztel model 16DP3-Exhibits_T_MOBIL2 2" xfId="6432"/>
    <cellStyle name="_PercentSpace_Book12_Jazztel model 16DP3-Exhibits_T_MOBIL2 3" xfId="7830"/>
    <cellStyle name="_PercentSpace_Book12_Jazztel model 16DP3-Exhibits_T_MOBIL2_FT-6June2001" xfId="2444"/>
    <cellStyle name="_PercentSpace_Book12_Jazztel model 16DP3-Exhibits_T_MOBIL2_FT-6June2001 2" xfId="6433"/>
    <cellStyle name="_PercentSpace_Book12_Jazztel model 16DP3-Exhibits_T_MOBIL2_FT-6June2001 3" xfId="7831"/>
    <cellStyle name="_PercentSpace_Book12_Jazztel model 16DP3-Exhibits_T_MOBIL2_FT-6June2001_1" xfId="2445"/>
    <cellStyle name="_PercentSpace_Book12_Jazztel model 16DP3-Exhibits_T_MOBIL2_FT-6June2001_1 2" xfId="6434"/>
    <cellStyle name="_PercentSpace_Book12_Jazztel model 16DP3-Exhibits_T_MOBIL2_FT-6June2001_1 3" xfId="7832"/>
    <cellStyle name="_PercentSpace_Book12_Jazztel model 16DP3-Exhibits_T_MOBIL2_FT-6June2001_1_KPN" xfId="2446"/>
    <cellStyle name="_PercentSpace_Book12_Jazztel model 16DP3-Exhibits_T_MOBIL2_FT-6June2001_1_KPN (WIP)" xfId="2447"/>
    <cellStyle name="_PercentSpace_Book12_Jazztel model 16DP3-Exhibits_T_MOBIL2_FT-6June2001_1_Telefonica Moviles" xfId="2448"/>
    <cellStyle name="_PercentSpace_Book12_Jazztel model 16DP3-Exhibits_T_MOBIL2_FT-6June2001_1_Telefonica Moviles 2" xfId="6435"/>
    <cellStyle name="_PercentSpace_Book12_Jazztel model 16DP3-Exhibits_T_MOBIL2_FT-6June2001_1_Telefonica Moviles 3" xfId="7833"/>
    <cellStyle name="_PercentSpace_Book12_Jazztel model 16DP3-Exhibits_T_MOBIL2_Orange-May01" xfId="2449"/>
    <cellStyle name="_PercentSpace_Book12_Jazztel model 16DP3-Exhibits_T_MOBIL2_Orange-May01 2" xfId="6436"/>
    <cellStyle name="_PercentSpace_Book12_Jazztel model 16DP3-Exhibits_T_MOBIL2_Orange-May01 3" xfId="7834"/>
    <cellStyle name="_PercentSpace_Book12_Jazztel model 16DP3-Exhibits_T_MOBIL2_sonera -22nov2001 " xfId="2450"/>
    <cellStyle name="_PercentSpace_Book12_Jazztel model 16DP3-Exhibits_T_MOBIL2_sonera -22nov2001 _Telesp" xfId="2451"/>
    <cellStyle name="_PercentSpace_Book12_Jazztel model 16DP3-Exhibits_T_MOBIL2_sonera -22nov2001 _TEM WIP New" xfId="2452"/>
    <cellStyle name="_PercentSpace_Book12_Jazztel model 16DP3-Exhibits_T_MOBIL2_Telefonica Moviles" xfId="2453"/>
    <cellStyle name="_PercentSpace_Book12_Jazztel model 16DP3-Exhibits_T_MOBIL2_Telefonica Moviles 2" xfId="6437"/>
    <cellStyle name="_PercentSpace_Book12_Jazztel model 16DP3-Exhibits_T_MOBIL2_Telefonica Moviles 3" xfId="7835"/>
    <cellStyle name="_PercentSpace_Book12_Jazztel model 16DP3-Exhibits_Telefonica Moviles" xfId="2454"/>
    <cellStyle name="_PercentSpace_Book12_Jazztel model 16DP3-Exhibits_Telefonica Moviles 2" xfId="6438"/>
    <cellStyle name="_PercentSpace_Book12_Jazztel model 16DP3-Exhibits_Telefonica Moviles 3" xfId="7836"/>
    <cellStyle name="_PercentSpace_Book12_Jazztel model 16DP3-Exhibits_TelenorInitiation-11Jan01" xfId="2455"/>
    <cellStyle name="_PercentSpace_Book12_Jazztel model 16DP3-Exhibits_TelenorInitiation-11Jan01 2" xfId="6439"/>
    <cellStyle name="_PercentSpace_Book12_Jazztel model 16DP3-Exhibits_TelenorInitiation-11Jan01 3" xfId="7837"/>
    <cellStyle name="_PercentSpace_Book12_Jazztel model 16DP3-Exhibits_TelenorWIPFeb01" xfId="2456"/>
    <cellStyle name="_PercentSpace_Book12_Jazztel model 16DP3-Exhibits_TelenorWIPFeb01 2" xfId="6440"/>
    <cellStyle name="_PercentSpace_Book12_Jazztel model 16DP3-Exhibits_TelenorWIPFeb01 3" xfId="7838"/>
    <cellStyle name="_PercentSpace_Book12_Jazztel model 18DP-exhibits" xfId="2457"/>
    <cellStyle name="_PercentSpace_Book12_Jazztel model 18DP-exhibits 2" xfId="6441"/>
    <cellStyle name="_PercentSpace_Book12_Jazztel model 18DP-exhibits 3" xfId="7839"/>
    <cellStyle name="_PercentSpace_Book12_Jazztel model 18DP-exhibits_3G Models" xfId="2458"/>
    <cellStyle name="_PercentSpace_Book12_Jazztel model 18DP-exhibits_3G Models 2" xfId="6442"/>
    <cellStyle name="_PercentSpace_Book12_Jazztel model 18DP-exhibits_3G Models 3" xfId="7840"/>
    <cellStyle name="_PercentSpace_Book12_Orange-May01" xfId="2459"/>
    <cellStyle name="_PercentSpace_Book12_Orange-May01 2" xfId="6443"/>
    <cellStyle name="_PercentSpace_Book12_Orange-May01 3" xfId="7841"/>
    <cellStyle name="_PercentSpace_Book12_sonera -22nov2001 " xfId="2460"/>
    <cellStyle name="_PercentSpace_Book12_sonera -22nov2001 _Telesp" xfId="2461"/>
    <cellStyle name="_PercentSpace_Book12_sonera -22nov2001 _TEM WIP New" xfId="2462"/>
    <cellStyle name="_PercentSpace_Book12_Telefonica Moviles" xfId="2463"/>
    <cellStyle name="_PercentSpace_Book12_Telefonica Moviles 2" xfId="6444"/>
    <cellStyle name="_PercentSpace_Book12_Telefonica Moviles 3" xfId="7842"/>
    <cellStyle name="_PercentSpace_Book4" xfId="2464"/>
    <cellStyle name="_PercentSpace_Bouygues" xfId="2465"/>
    <cellStyle name="_PercentSpace_British Telecom_preQ409" xfId="2466"/>
    <cellStyle name="_PercentSpace_DCF Fade Template" xfId="2467"/>
    <cellStyle name="_PercentSpace_DCF Summary pages" xfId="2468"/>
    <cellStyle name="_PercentSpace_DCF Summary pages 2" xfId="6445"/>
    <cellStyle name="_PercentSpace_DCF Summary pages 3" xfId="7843"/>
    <cellStyle name="_PercentSpace_DCF Summary pages_3G Models" xfId="2469"/>
    <cellStyle name="_PercentSpace_DCF Summary pages_3G Models 2" xfId="6446"/>
    <cellStyle name="_PercentSpace_DCF Summary pages_3G Models 3" xfId="7844"/>
    <cellStyle name="_PercentSpace_DCF Summary pages_FT-6June2001" xfId="2470"/>
    <cellStyle name="_PercentSpace_DCF Summary pages_FT-6June2001 2" xfId="6447"/>
    <cellStyle name="_PercentSpace_DCF Summary pages_FT-6June2001 3" xfId="7845"/>
    <cellStyle name="_PercentSpace_DCF Summary pages_Jazztel model 16DP3-Exhibits" xfId="2471"/>
    <cellStyle name="_PercentSpace_DCF Summary pages_Jazztel model 16DP3-Exhibits 2" xfId="6448"/>
    <cellStyle name="_PercentSpace_DCF Summary pages_Jazztel model 16DP3-Exhibits 3" xfId="7846"/>
    <cellStyle name="_PercentSpace_DCF Summary pages_Jazztel model 16DP3-Exhibits_FT-6June2001" xfId="2472"/>
    <cellStyle name="_PercentSpace_DCF Summary pages_Jazztel model 16DP3-Exhibits_FT-6June2001 2" xfId="6449"/>
    <cellStyle name="_PercentSpace_DCF Summary pages_Jazztel model 16DP3-Exhibits_FT-6June2001 3" xfId="7847"/>
    <cellStyle name="_PercentSpace_DCF Summary pages_Jazztel model 16DP3-Exhibits_FT-6June2001_Telefonica Moviles" xfId="2473"/>
    <cellStyle name="_PercentSpace_DCF Summary pages_Jazztel model 16DP3-Exhibits_FT-6June2001_Telefonica Moviles 2" xfId="6450"/>
    <cellStyle name="_PercentSpace_DCF Summary pages_Jazztel model 16DP3-Exhibits_FT-6June2001_Telefonica Moviles 3" xfId="7848"/>
    <cellStyle name="_PercentSpace_DCF Summary pages_Jazztel model 16DP3-Exhibits_Orange-Mar01" xfId="2474"/>
    <cellStyle name="_PercentSpace_DCF Summary pages_Jazztel model 16DP3-Exhibits_Orange-Mar01 2" xfId="6451"/>
    <cellStyle name="_PercentSpace_DCF Summary pages_Jazztel model 16DP3-Exhibits_Orange-Mar01 3" xfId="7849"/>
    <cellStyle name="_PercentSpace_DCF Summary pages_Jazztel model 16DP3-Exhibits_Orange-May01" xfId="2475"/>
    <cellStyle name="_PercentSpace_DCF Summary pages_Jazztel model 16DP3-Exhibits_Orange-May01 2" xfId="6452"/>
    <cellStyle name="_PercentSpace_DCF Summary pages_Jazztel model 16DP3-Exhibits_Orange-May01 3" xfId="7850"/>
    <cellStyle name="_PercentSpace_DCF Summary pages_Jazztel model 16DP3-Exhibits_sonera -22nov2001 " xfId="2476"/>
    <cellStyle name="_PercentSpace_DCF Summary pages_Jazztel model 16DP3-Exhibits_sonera -22nov2001 _Telesp" xfId="2477"/>
    <cellStyle name="_PercentSpace_DCF Summary pages_Jazztel model 16DP3-Exhibits_sonera -22nov2001 _TEM WIP New" xfId="2478"/>
    <cellStyle name="_PercentSpace_DCF Summary pages_Jazztel model 16DP3-Exhibits_T_MOBIL2" xfId="2479"/>
    <cellStyle name="_PercentSpace_DCF Summary pages_Jazztel model 16DP3-Exhibits_T_MOBIL2 2" xfId="6453"/>
    <cellStyle name="_PercentSpace_DCF Summary pages_Jazztel model 16DP3-Exhibits_T_MOBIL2 3" xfId="7851"/>
    <cellStyle name="_PercentSpace_DCF Summary pages_Jazztel model 16DP3-Exhibits_T_MOBIL2_FT-6June2001" xfId="2480"/>
    <cellStyle name="_PercentSpace_DCF Summary pages_Jazztel model 16DP3-Exhibits_T_MOBIL2_FT-6June2001 2" xfId="6454"/>
    <cellStyle name="_PercentSpace_DCF Summary pages_Jazztel model 16DP3-Exhibits_T_MOBIL2_FT-6June2001 3" xfId="7852"/>
    <cellStyle name="_PercentSpace_DCF Summary pages_Jazztel model 16DP3-Exhibits_T_MOBIL2_FT-6June2001_1" xfId="2481"/>
    <cellStyle name="_PercentSpace_DCF Summary pages_Jazztel model 16DP3-Exhibits_T_MOBIL2_FT-6June2001_1 2" xfId="6455"/>
    <cellStyle name="_PercentSpace_DCF Summary pages_Jazztel model 16DP3-Exhibits_T_MOBIL2_FT-6June2001_1 3" xfId="7853"/>
    <cellStyle name="_PercentSpace_DCF Summary pages_Jazztel model 16DP3-Exhibits_T_MOBIL2_FT-6June2001_1_KPN" xfId="2482"/>
    <cellStyle name="_PercentSpace_DCF Summary pages_Jazztel model 16DP3-Exhibits_T_MOBIL2_FT-6June2001_1_KPN (WIP)" xfId="2483"/>
    <cellStyle name="_PercentSpace_DCF Summary pages_Jazztel model 16DP3-Exhibits_T_MOBIL2_FT-6June2001_1_Telefonica Moviles" xfId="2484"/>
    <cellStyle name="_PercentSpace_DCF Summary pages_Jazztel model 16DP3-Exhibits_T_MOBIL2_FT-6June2001_1_Telefonica Moviles 2" xfId="6456"/>
    <cellStyle name="_PercentSpace_DCF Summary pages_Jazztel model 16DP3-Exhibits_T_MOBIL2_FT-6June2001_1_Telefonica Moviles 3" xfId="7854"/>
    <cellStyle name="_PercentSpace_DCF Summary pages_Jazztel model 16DP3-Exhibits_T_MOBIL2_Orange-May01" xfId="2485"/>
    <cellStyle name="_PercentSpace_DCF Summary pages_Jazztel model 16DP3-Exhibits_T_MOBIL2_Orange-May01 2" xfId="6457"/>
    <cellStyle name="_PercentSpace_DCF Summary pages_Jazztel model 16DP3-Exhibits_T_MOBIL2_Orange-May01 3" xfId="7855"/>
    <cellStyle name="_PercentSpace_DCF Summary pages_Jazztel model 16DP3-Exhibits_T_MOBIL2_sonera -22nov2001 " xfId="2486"/>
    <cellStyle name="_PercentSpace_DCF Summary pages_Jazztel model 16DP3-Exhibits_T_MOBIL2_sonera -22nov2001 _Telesp" xfId="2487"/>
    <cellStyle name="_PercentSpace_DCF Summary pages_Jazztel model 16DP3-Exhibits_T_MOBIL2_sonera -22nov2001 _TEM WIP New" xfId="2488"/>
    <cellStyle name="_PercentSpace_DCF Summary pages_Jazztel model 16DP3-Exhibits_T_MOBIL2_Telefonica Moviles" xfId="2489"/>
    <cellStyle name="_PercentSpace_DCF Summary pages_Jazztel model 16DP3-Exhibits_T_MOBIL2_Telefonica Moviles 2" xfId="6458"/>
    <cellStyle name="_PercentSpace_DCF Summary pages_Jazztel model 16DP3-Exhibits_T_MOBIL2_Telefonica Moviles 3" xfId="7856"/>
    <cellStyle name="_PercentSpace_DCF Summary pages_Jazztel model 16DP3-Exhibits_Telefonica Moviles" xfId="2490"/>
    <cellStyle name="_PercentSpace_DCF Summary pages_Jazztel model 16DP3-Exhibits_Telefonica Moviles 2" xfId="6459"/>
    <cellStyle name="_PercentSpace_DCF Summary pages_Jazztel model 16DP3-Exhibits_Telefonica Moviles 3" xfId="7857"/>
    <cellStyle name="_PercentSpace_DCF Summary pages_Jazztel model 16DP3-Exhibits_TelenorInitiation-11Jan01" xfId="2491"/>
    <cellStyle name="_PercentSpace_DCF Summary pages_Jazztel model 16DP3-Exhibits_TelenorInitiation-11Jan01 2" xfId="6460"/>
    <cellStyle name="_PercentSpace_DCF Summary pages_Jazztel model 16DP3-Exhibits_TelenorInitiation-11Jan01 3" xfId="7858"/>
    <cellStyle name="_PercentSpace_DCF Summary pages_Jazztel model 16DP3-Exhibits_TelenorWIPFeb01" xfId="2492"/>
    <cellStyle name="_PercentSpace_DCF Summary pages_Jazztel model 16DP3-Exhibits_TelenorWIPFeb01 2" xfId="6461"/>
    <cellStyle name="_PercentSpace_DCF Summary pages_Jazztel model 16DP3-Exhibits_TelenorWIPFeb01 3" xfId="7859"/>
    <cellStyle name="_PercentSpace_DCF Summary pages_Jazztel model 18DP-exhibits" xfId="2493"/>
    <cellStyle name="_PercentSpace_DCF Summary pages_Jazztel model 18DP-exhibits 2" xfId="6462"/>
    <cellStyle name="_PercentSpace_DCF Summary pages_Jazztel model 18DP-exhibits 3" xfId="7860"/>
    <cellStyle name="_PercentSpace_DCF Summary pages_Jazztel model 18DP-exhibits_3G Models" xfId="2494"/>
    <cellStyle name="_PercentSpace_DCF Summary pages_Jazztel model 18DP-exhibits_3G Models 2" xfId="6463"/>
    <cellStyle name="_PercentSpace_DCF Summary pages_Jazztel model 18DP-exhibits_3G Models 3" xfId="7861"/>
    <cellStyle name="_PercentSpace_DCF Summary pages_Orange-May01" xfId="2495"/>
    <cellStyle name="_PercentSpace_DCF Summary pages_Orange-May01 2" xfId="6464"/>
    <cellStyle name="_PercentSpace_DCF Summary pages_Orange-May01 3" xfId="7862"/>
    <cellStyle name="_PercentSpace_DCF Summary pages_sonera -22nov2001 " xfId="2496"/>
    <cellStyle name="_PercentSpace_DCF Summary pages_sonera -22nov2001 _Telesp" xfId="2497"/>
    <cellStyle name="_PercentSpace_DCF Summary pages_sonera -22nov2001 _TEM WIP New" xfId="2498"/>
    <cellStyle name="_PercentSpace_DCF Summary pages_Telefonica Moviles" xfId="2499"/>
    <cellStyle name="_PercentSpace_DCF Summary pages_Telefonica Moviles 2" xfId="6465"/>
    <cellStyle name="_PercentSpace_DCF Summary pages_Telefonica Moviles 3" xfId="7863"/>
    <cellStyle name="_PercentSpace_Deutsche Telekom" xfId="2500"/>
    <cellStyle name="_PercentSpace_Eircom" xfId="2501"/>
    <cellStyle name="_PercentSpace_Jazztel model 15-exhibits" xfId="2502"/>
    <cellStyle name="_PercentSpace_Jazztel model 15-exhibits 2" xfId="6466"/>
    <cellStyle name="_PercentSpace_Jazztel model 15-exhibits 3" xfId="7864"/>
    <cellStyle name="_PercentSpace_Jazztel model 15-exhibits bis" xfId="2503"/>
    <cellStyle name="_PercentSpace_Jazztel model 15-exhibits bis 2" xfId="6467"/>
    <cellStyle name="_PercentSpace_Jazztel model 15-exhibits bis 3" xfId="7865"/>
    <cellStyle name="_PercentSpace_Jazztel model 15-exhibits bis_FT-6June2001" xfId="2504"/>
    <cellStyle name="_PercentSpace_Jazztel model 15-exhibits bis_FT-6June2001 2" xfId="6468"/>
    <cellStyle name="_PercentSpace_Jazztel model 15-exhibits bis_FT-6June2001 3" xfId="7866"/>
    <cellStyle name="_PercentSpace_Jazztel model 15-exhibits bis_FT-6June2001_Telefonica Moviles" xfId="2505"/>
    <cellStyle name="_PercentSpace_Jazztel model 15-exhibits bis_FT-6June2001_Telefonica Moviles 2" xfId="6469"/>
    <cellStyle name="_PercentSpace_Jazztel model 15-exhibits bis_FT-6June2001_Telefonica Moviles 3" xfId="7867"/>
    <cellStyle name="_PercentSpace_Jazztel model 15-exhibits bis_Orange-Mar01" xfId="2506"/>
    <cellStyle name="_PercentSpace_Jazztel model 15-exhibits bis_Orange-Mar01 2" xfId="6470"/>
    <cellStyle name="_PercentSpace_Jazztel model 15-exhibits bis_Orange-Mar01 3" xfId="7868"/>
    <cellStyle name="_PercentSpace_Jazztel model 15-exhibits bis_Orange-May01" xfId="2507"/>
    <cellStyle name="_PercentSpace_Jazztel model 15-exhibits bis_Orange-May01 2" xfId="6471"/>
    <cellStyle name="_PercentSpace_Jazztel model 15-exhibits bis_Orange-May01 3" xfId="7869"/>
    <cellStyle name="_PercentSpace_Jazztel model 15-exhibits bis_sonera -22nov2001 " xfId="2508"/>
    <cellStyle name="_PercentSpace_Jazztel model 15-exhibits bis_sonera -22nov2001 _Telesp" xfId="2509"/>
    <cellStyle name="_PercentSpace_Jazztel model 15-exhibits bis_sonera -22nov2001 _TEM WIP New" xfId="2510"/>
    <cellStyle name="_PercentSpace_Jazztel model 15-exhibits bis_T_MOBIL2" xfId="2511"/>
    <cellStyle name="_PercentSpace_Jazztel model 15-exhibits bis_T_MOBIL2 2" xfId="6472"/>
    <cellStyle name="_PercentSpace_Jazztel model 15-exhibits bis_T_MOBIL2 3" xfId="7870"/>
    <cellStyle name="_PercentSpace_Jazztel model 15-exhibits bis_T_MOBIL2_FT-6June2001" xfId="2512"/>
    <cellStyle name="_PercentSpace_Jazztel model 15-exhibits bis_T_MOBIL2_FT-6June2001 2" xfId="6473"/>
    <cellStyle name="_PercentSpace_Jazztel model 15-exhibits bis_T_MOBIL2_FT-6June2001 3" xfId="7871"/>
    <cellStyle name="_PercentSpace_Jazztel model 15-exhibits bis_T_MOBIL2_FT-6June2001_1" xfId="2513"/>
    <cellStyle name="_PercentSpace_Jazztel model 15-exhibits bis_T_MOBIL2_FT-6June2001_1 2" xfId="6474"/>
    <cellStyle name="_PercentSpace_Jazztel model 15-exhibits bis_T_MOBIL2_FT-6June2001_1 3" xfId="7872"/>
    <cellStyle name="_PercentSpace_Jazztel model 15-exhibits bis_T_MOBIL2_FT-6June2001_1_KPN" xfId="2514"/>
    <cellStyle name="_PercentSpace_Jazztel model 15-exhibits bis_T_MOBIL2_FT-6June2001_1_KPN (WIP)" xfId="2515"/>
    <cellStyle name="_PercentSpace_Jazztel model 15-exhibits bis_T_MOBIL2_FT-6June2001_1_Telefonica Moviles" xfId="2516"/>
    <cellStyle name="_PercentSpace_Jazztel model 15-exhibits bis_T_MOBIL2_FT-6June2001_1_Telefonica Moviles 2" xfId="6475"/>
    <cellStyle name="_PercentSpace_Jazztel model 15-exhibits bis_T_MOBIL2_FT-6June2001_1_Telefonica Moviles 3" xfId="7873"/>
    <cellStyle name="_PercentSpace_Jazztel model 15-exhibits bis_T_MOBIL2_Orange-May01" xfId="2517"/>
    <cellStyle name="_PercentSpace_Jazztel model 15-exhibits bis_T_MOBIL2_Orange-May01 2" xfId="6476"/>
    <cellStyle name="_PercentSpace_Jazztel model 15-exhibits bis_T_MOBIL2_Orange-May01 3" xfId="7874"/>
    <cellStyle name="_PercentSpace_Jazztel model 15-exhibits bis_T_MOBIL2_sonera -22nov2001 " xfId="2518"/>
    <cellStyle name="_PercentSpace_Jazztel model 15-exhibits bis_T_MOBIL2_sonera -22nov2001 _Telesp" xfId="2519"/>
    <cellStyle name="_PercentSpace_Jazztel model 15-exhibits bis_T_MOBIL2_sonera -22nov2001 _TEM WIP New" xfId="2520"/>
    <cellStyle name="_PercentSpace_Jazztel model 15-exhibits bis_T_MOBIL2_Telefonica Moviles" xfId="2521"/>
    <cellStyle name="_PercentSpace_Jazztel model 15-exhibits bis_T_MOBIL2_Telefonica Moviles 2" xfId="6477"/>
    <cellStyle name="_PercentSpace_Jazztel model 15-exhibits bis_T_MOBIL2_Telefonica Moviles 3" xfId="7875"/>
    <cellStyle name="_PercentSpace_Jazztel model 15-exhibits bis_Telefonica Moviles" xfId="2522"/>
    <cellStyle name="_PercentSpace_Jazztel model 15-exhibits bis_Telefonica Moviles 2" xfId="6478"/>
    <cellStyle name="_PercentSpace_Jazztel model 15-exhibits bis_Telefonica Moviles 3" xfId="7876"/>
    <cellStyle name="_PercentSpace_Jazztel model 15-exhibits bis_TelenorInitiation-11Jan01" xfId="2523"/>
    <cellStyle name="_PercentSpace_Jazztel model 15-exhibits bis_TelenorInitiation-11Jan01 2" xfId="6479"/>
    <cellStyle name="_PercentSpace_Jazztel model 15-exhibits bis_TelenorInitiation-11Jan01 3" xfId="7877"/>
    <cellStyle name="_PercentSpace_Jazztel model 15-exhibits bis_TelenorWIPFeb01" xfId="2524"/>
    <cellStyle name="_PercentSpace_Jazztel model 15-exhibits bis_TelenorWIPFeb01 2" xfId="6480"/>
    <cellStyle name="_PercentSpace_Jazztel model 15-exhibits bis_TelenorWIPFeb01 3" xfId="7878"/>
    <cellStyle name="_PercentSpace_Jazztel model 15-exhibits_3G Models" xfId="2525"/>
    <cellStyle name="_PercentSpace_Jazztel model 15-exhibits_3G Models 2" xfId="6481"/>
    <cellStyle name="_PercentSpace_Jazztel model 15-exhibits_3G Models 3" xfId="7879"/>
    <cellStyle name="_PercentSpace_Jazztel model 15-exhibits_FT-6June2001" xfId="2526"/>
    <cellStyle name="_PercentSpace_Jazztel model 15-exhibits_FT-6June2001 2" xfId="6482"/>
    <cellStyle name="_PercentSpace_Jazztel model 15-exhibits_FT-6June2001 3" xfId="7880"/>
    <cellStyle name="_PercentSpace_Jazztel model 15-exhibits_Jazztel model 16DP3-Exhibits" xfId="2527"/>
    <cellStyle name="_PercentSpace_Jazztel model 15-exhibits_Jazztel model 16DP3-Exhibits 2" xfId="6483"/>
    <cellStyle name="_PercentSpace_Jazztel model 15-exhibits_Jazztel model 16DP3-Exhibits 3" xfId="7881"/>
    <cellStyle name="_PercentSpace_Jazztel model 15-exhibits_Jazztel model 16DP3-Exhibits_FT-6June2001" xfId="2528"/>
    <cellStyle name="_PercentSpace_Jazztel model 15-exhibits_Jazztel model 16DP3-Exhibits_FT-6June2001 2" xfId="6484"/>
    <cellStyle name="_PercentSpace_Jazztel model 15-exhibits_Jazztel model 16DP3-Exhibits_FT-6June2001 3" xfId="7882"/>
    <cellStyle name="_PercentSpace_Jazztel model 15-exhibits_Jazztel model 16DP3-Exhibits_FT-6June2001_Telefonica Moviles" xfId="2529"/>
    <cellStyle name="_PercentSpace_Jazztel model 15-exhibits_Jazztel model 16DP3-Exhibits_FT-6June2001_Telefonica Moviles 2" xfId="6485"/>
    <cellStyle name="_PercentSpace_Jazztel model 15-exhibits_Jazztel model 16DP3-Exhibits_FT-6June2001_Telefonica Moviles 3" xfId="7883"/>
    <cellStyle name="_PercentSpace_Jazztel model 15-exhibits_Jazztel model 16DP3-Exhibits_Orange-Mar01" xfId="2530"/>
    <cellStyle name="_PercentSpace_Jazztel model 15-exhibits_Jazztel model 16DP3-Exhibits_Orange-Mar01 2" xfId="6486"/>
    <cellStyle name="_PercentSpace_Jazztel model 15-exhibits_Jazztel model 16DP3-Exhibits_Orange-Mar01 3" xfId="7884"/>
    <cellStyle name="_PercentSpace_Jazztel model 15-exhibits_Jazztel model 16DP3-Exhibits_Orange-May01" xfId="2531"/>
    <cellStyle name="_PercentSpace_Jazztel model 15-exhibits_Jazztel model 16DP3-Exhibits_Orange-May01 2" xfId="6487"/>
    <cellStyle name="_PercentSpace_Jazztel model 15-exhibits_Jazztel model 16DP3-Exhibits_Orange-May01 3" xfId="7885"/>
    <cellStyle name="_PercentSpace_Jazztel model 15-exhibits_Jazztel model 16DP3-Exhibits_sonera -22nov2001 " xfId="2532"/>
    <cellStyle name="_PercentSpace_Jazztel model 15-exhibits_Jazztel model 16DP3-Exhibits_sonera -22nov2001 _Telesp" xfId="2533"/>
    <cellStyle name="_PercentSpace_Jazztel model 15-exhibits_Jazztel model 16DP3-Exhibits_sonera -22nov2001 _TEM WIP New" xfId="2534"/>
    <cellStyle name="_PercentSpace_Jazztel model 15-exhibits_Jazztel model 16DP3-Exhibits_T_MOBIL2" xfId="2535"/>
    <cellStyle name="_PercentSpace_Jazztel model 15-exhibits_Jazztel model 16DP3-Exhibits_T_MOBIL2 2" xfId="6488"/>
    <cellStyle name="_PercentSpace_Jazztel model 15-exhibits_Jazztel model 16DP3-Exhibits_T_MOBIL2 3" xfId="7886"/>
    <cellStyle name="_PercentSpace_Jazztel model 15-exhibits_Jazztel model 16DP3-Exhibits_T_MOBIL2_FT-6June2001" xfId="2536"/>
    <cellStyle name="_PercentSpace_Jazztel model 15-exhibits_Jazztel model 16DP3-Exhibits_T_MOBIL2_FT-6June2001 2" xfId="6489"/>
    <cellStyle name="_PercentSpace_Jazztel model 15-exhibits_Jazztel model 16DP3-Exhibits_T_MOBIL2_FT-6June2001 3" xfId="7887"/>
    <cellStyle name="_PercentSpace_Jazztel model 15-exhibits_Jazztel model 16DP3-Exhibits_T_MOBIL2_FT-6June2001_1" xfId="2537"/>
    <cellStyle name="_PercentSpace_Jazztel model 15-exhibits_Jazztel model 16DP3-Exhibits_T_MOBIL2_FT-6June2001_1 2" xfId="6490"/>
    <cellStyle name="_PercentSpace_Jazztel model 15-exhibits_Jazztel model 16DP3-Exhibits_T_MOBIL2_FT-6June2001_1 3" xfId="7888"/>
    <cellStyle name="_PercentSpace_Jazztel model 15-exhibits_Jazztel model 16DP3-Exhibits_T_MOBIL2_FT-6June2001_1_KPN" xfId="2538"/>
    <cellStyle name="_PercentSpace_Jazztel model 15-exhibits_Jazztel model 16DP3-Exhibits_T_MOBIL2_FT-6June2001_1_KPN (WIP)" xfId="2539"/>
    <cellStyle name="_PercentSpace_Jazztel model 15-exhibits_Jazztel model 16DP3-Exhibits_T_MOBIL2_FT-6June2001_1_Telefonica Moviles" xfId="2540"/>
    <cellStyle name="_PercentSpace_Jazztel model 15-exhibits_Jazztel model 16DP3-Exhibits_T_MOBIL2_FT-6June2001_1_Telefonica Moviles 2" xfId="6491"/>
    <cellStyle name="_PercentSpace_Jazztel model 15-exhibits_Jazztel model 16DP3-Exhibits_T_MOBIL2_FT-6June2001_1_Telefonica Moviles 3" xfId="7889"/>
    <cellStyle name="_PercentSpace_Jazztel model 15-exhibits_Jazztel model 16DP3-Exhibits_T_MOBIL2_Orange-May01" xfId="2541"/>
    <cellStyle name="_PercentSpace_Jazztel model 15-exhibits_Jazztel model 16DP3-Exhibits_T_MOBIL2_Orange-May01 2" xfId="6492"/>
    <cellStyle name="_PercentSpace_Jazztel model 15-exhibits_Jazztel model 16DP3-Exhibits_T_MOBIL2_Orange-May01 3" xfId="7890"/>
    <cellStyle name="_PercentSpace_Jazztel model 15-exhibits_Jazztel model 16DP3-Exhibits_T_MOBIL2_sonera -22nov2001 " xfId="2542"/>
    <cellStyle name="_PercentSpace_Jazztel model 15-exhibits_Jazztel model 16DP3-Exhibits_T_MOBIL2_sonera -22nov2001 _Telesp" xfId="2543"/>
    <cellStyle name="_PercentSpace_Jazztel model 15-exhibits_Jazztel model 16DP3-Exhibits_T_MOBIL2_sonera -22nov2001 _TEM WIP New" xfId="2544"/>
    <cellStyle name="_PercentSpace_Jazztel model 15-exhibits_Jazztel model 16DP3-Exhibits_T_MOBIL2_Telefonica Moviles" xfId="2545"/>
    <cellStyle name="_PercentSpace_Jazztel model 15-exhibits_Jazztel model 16DP3-Exhibits_T_MOBIL2_Telefonica Moviles 2" xfId="6493"/>
    <cellStyle name="_PercentSpace_Jazztel model 15-exhibits_Jazztel model 16DP3-Exhibits_T_MOBIL2_Telefonica Moviles 3" xfId="7891"/>
    <cellStyle name="_PercentSpace_Jazztel model 15-exhibits_Jazztel model 16DP3-Exhibits_Telefonica Moviles" xfId="2546"/>
    <cellStyle name="_PercentSpace_Jazztel model 15-exhibits_Jazztel model 16DP3-Exhibits_Telefonica Moviles 2" xfId="6494"/>
    <cellStyle name="_PercentSpace_Jazztel model 15-exhibits_Jazztel model 16DP3-Exhibits_Telefonica Moviles 3" xfId="7892"/>
    <cellStyle name="_PercentSpace_Jazztel model 15-exhibits_Jazztel model 16DP3-Exhibits_TelenorInitiation-11Jan01" xfId="2547"/>
    <cellStyle name="_PercentSpace_Jazztel model 15-exhibits_Jazztel model 16DP3-Exhibits_TelenorInitiation-11Jan01 2" xfId="6495"/>
    <cellStyle name="_PercentSpace_Jazztel model 15-exhibits_Jazztel model 16DP3-Exhibits_TelenorInitiation-11Jan01 3" xfId="7893"/>
    <cellStyle name="_PercentSpace_Jazztel model 15-exhibits_Jazztel model 16DP3-Exhibits_TelenorWIPFeb01" xfId="2548"/>
    <cellStyle name="_PercentSpace_Jazztel model 15-exhibits_Jazztel model 16DP3-Exhibits_TelenorWIPFeb01 2" xfId="6496"/>
    <cellStyle name="_PercentSpace_Jazztel model 15-exhibits_Jazztel model 16DP3-Exhibits_TelenorWIPFeb01 3" xfId="7894"/>
    <cellStyle name="_PercentSpace_Jazztel model 15-exhibits_Jazztel model 18DP-exhibits" xfId="2549"/>
    <cellStyle name="_PercentSpace_Jazztel model 15-exhibits_Jazztel model 18DP-exhibits 2" xfId="6497"/>
    <cellStyle name="_PercentSpace_Jazztel model 15-exhibits_Jazztel model 18DP-exhibits 3" xfId="7895"/>
    <cellStyle name="_PercentSpace_Jazztel model 15-exhibits_Jazztel model 18DP-exhibits_3G Models" xfId="2550"/>
    <cellStyle name="_PercentSpace_Jazztel model 15-exhibits_Jazztel model 18DP-exhibits_3G Models 2" xfId="6498"/>
    <cellStyle name="_PercentSpace_Jazztel model 15-exhibits_Jazztel model 18DP-exhibits_3G Models 3" xfId="7896"/>
    <cellStyle name="_PercentSpace_Jazztel model 15-exhibits_Orange-May01" xfId="2551"/>
    <cellStyle name="_PercentSpace_Jazztel model 15-exhibits_Orange-May01 2" xfId="6499"/>
    <cellStyle name="_PercentSpace_Jazztel model 15-exhibits_Orange-May01 3" xfId="7897"/>
    <cellStyle name="_PercentSpace_Jazztel model 15-exhibits_sonera -22nov2001 " xfId="2552"/>
    <cellStyle name="_PercentSpace_Jazztel model 15-exhibits_sonera -22nov2001 _Telesp" xfId="2553"/>
    <cellStyle name="_PercentSpace_Jazztel model 15-exhibits_sonera -22nov2001 _TEM WIP New" xfId="2554"/>
    <cellStyle name="_PercentSpace_Jazztel model 15-exhibits_Telefonica Moviles" xfId="2555"/>
    <cellStyle name="_PercentSpace_Jazztel model 15-exhibits_Telefonica Moviles 2" xfId="6500"/>
    <cellStyle name="_PercentSpace_Jazztel model 15-exhibits_Telefonica Moviles 3" xfId="7898"/>
    <cellStyle name="_PercentSpace_Jazztel model 15-exhibits-Friso2" xfId="2556"/>
    <cellStyle name="_PercentSpace_Jazztel model 15-exhibits-Friso2 2" xfId="6501"/>
    <cellStyle name="_PercentSpace_Jazztel model 15-exhibits-Friso2 3" xfId="7899"/>
    <cellStyle name="_PercentSpace_Jazztel model 15-exhibits-Friso2_3G Models" xfId="2557"/>
    <cellStyle name="_PercentSpace_Jazztel model 15-exhibits-Friso2_3G Models 2" xfId="6502"/>
    <cellStyle name="_PercentSpace_Jazztel model 15-exhibits-Friso2_3G Models 3" xfId="7900"/>
    <cellStyle name="_PercentSpace_Jazztel model 15-exhibits-Friso2_FT-6June2001" xfId="2558"/>
    <cellStyle name="_PercentSpace_Jazztel model 15-exhibits-Friso2_FT-6June2001 2" xfId="6503"/>
    <cellStyle name="_PercentSpace_Jazztel model 15-exhibits-Friso2_FT-6June2001 3" xfId="7901"/>
    <cellStyle name="_PercentSpace_Jazztel model 15-exhibits-Friso2_Jazztel model 16DP3-Exhibits" xfId="2559"/>
    <cellStyle name="_PercentSpace_Jazztel model 15-exhibits-Friso2_Jazztel model 16DP3-Exhibits 2" xfId="6504"/>
    <cellStyle name="_PercentSpace_Jazztel model 15-exhibits-Friso2_Jazztel model 16DP3-Exhibits 3" xfId="7902"/>
    <cellStyle name="_PercentSpace_Jazztel model 15-exhibits-Friso2_Jazztel model 16DP3-Exhibits_FT-6June2001" xfId="2560"/>
    <cellStyle name="_PercentSpace_Jazztel model 15-exhibits-Friso2_Jazztel model 16DP3-Exhibits_FT-6June2001 2" xfId="6505"/>
    <cellStyle name="_PercentSpace_Jazztel model 15-exhibits-Friso2_Jazztel model 16DP3-Exhibits_FT-6June2001 3" xfId="7903"/>
    <cellStyle name="_PercentSpace_Jazztel model 15-exhibits-Friso2_Jazztel model 16DP3-Exhibits_FT-6June2001_Telefonica Moviles" xfId="2561"/>
    <cellStyle name="_PercentSpace_Jazztel model 15-exhibits-Friso2_Jazztel model 16DP3-Exhibits_FT-6June2001_Telefonica Moviles 2" xfId="6506"/>
    <cellStyle name="_PercentSpace_Jazztel model 15-exhibits-Friso2_Jazztel model 16DP3-Exhibits_FT-6June2001_Telefonica Moviles 3" xfId="7904"/>
    <cellStyle name="_PercentSpace_Jazztel model 15-exhibits-Friso2_Jazztel model 16DP3-Exhibits_Orange-Mar01" xfId="2562"/>
    <cellStyle name="_PercentSpace_Jazztel model 15-exhibits-Friso2_Jazztel model 16DP3-Exhibits_Orange-Mar01 2" xfId="6507"/>
    <cellStyle name="_PercentSpace_Jazztel model 15-exhibits-Friso2_Jazztel model 16DP3-Exhibits_Orange-Mar01 3" xfId="7905"/>
    <cellStyle name="_PercentSpace_Jazztel model 15-exhibits-Friso2_Jazztel model 16DP3-Exhibits_Orange-May01" xfId="2563"/>
    <cellStyle name="_PercentSpace_Jazztel model 15-exhibits-Friso2_Jazztel model 16DP3-Exhibits_Orange-May01 2" xfId="6508"/>
    <cellStyle name="_PercentSpace_Jazztel model 15-exhibits-Friso2_Jazztel model 16DP3-Exhibits_Orange-May01 3" xfId="7906"/>
    <cellStyle name="_PercentSpace_Jazztel model 15-exhibits-Friso2_Jazztel model 16DP3-Exhibits_sonera -22nov2001 " xfId="2564"/>
    <cellStyle name="_PercentSpace_Jazztel model 15-exhibits-Friso2_Jazztel model 16DP3-Exhibits_sonera -22nov2001 _Telesp" xfId="2565"/>
    <cellStyle name="_PercentSpace_Jazztel model 15-exhibits-Friso2_Jazztel model 16DP3-Exhibits_sonera -22nov2001 _TEM WIP New" xfId="2566"/>
    <cellStyle name="_PercentSpace_Jazztel model 15-exhibits-Friso2_Jazztel model 16DP3-Exhibits_T_MOBIL2" xfId="2567"/>
    <cellStyle name="_PercentSpace_Jazztel model 15-exhibits-Friso2_Jazztel model 16DP3-Exhibits_T_MOBIL2 2" xfId="6509"/>
    <cellStyle name="_PercentSpace_Jazztel model 15-exhibits-Friso2_Jazztel model 16DP3-Exhibits_T_MOBIL2 3" xfId="7907"/>
    <cellStyle name="_PercentSpace_Jazztel model 15-exhibits-Friso2_Jazztel model 16DP3-Exhibits_T_MOBIL2_FT-6June2001" xfId="2568"/>
    <cellStyle name="_PercentSpace_Jazztel model 15-exhibits-Friso2_Jazztel model 16DP3-Exhibits_T_MOBIL2_FT-6June2001 2" xfId="6510"/>
    <cellStyle name="_PercentSpace_Jazztel model 15-exhibits-Friso2_Jazztel model 16DP3-Exhibits_T_MOBIL2_FT-6June2001 3" xfId="7908"/>
    <cellStyle name="_PercentSpace_Jazztel model 15-exhibits-Friso2_Jazztel model 16DP3-Exhibits_T_MOBIL2_FT-6June2001_1" xfId="2569"/>
    <cellStyle name="_PercentSpace_Jazztel model 15-exhibits-Friso2_Jazztel model 16DP3-Exhibits_T_MOBIL2_FT-6June2001_1 2" xfId="6511"/>
    <cellStyle name="_PercentSpace_Jazztel model 15-exhibits-Friso2_Jazztel model 16DP3-Exhibits_T_MOBIL2_FT-6June2001_1 3" xfId="7909"/>
    <cellStyle name="_PercentSpace_Jazztel model 15-exhibits-Friso2_Jazztel model 16DP3-Exhibits_T_MOBIL2_FT-6June2001_1_KPN" xfId="2570"/>
    <cellStyle name="_PercentSpace_Jazztel model 15-exhibits-Friso2_Jazztel model 16DP3-Exhibits_T_MOBIL2_FT-6June2001_1_KPN (WIP)" xfId="2571"/>
    <cellStyle name="_PercentSpace_Jazztel model 15-exhibits-Friso2_Jazztel model 16DP3-Exhibits_T_MOBIL2_FT-6June2001_1_Telefonica Moviles" xfId="2572"/>
    <cellStyle name="_PercentSpace_Jazztel model 15-exhibits-Friso2_Jazztel model 16DP3-Exhibits_T_MOBIL2_FT-6June2001_1_Telefonica Moviles 2" xfId="6512"/>
    <cellStyle name="_PercentSpace_Jazztel model 15-exhibits-Friso2_Jazztel model 16DP3-Exhibits_T_MOBIL2_FT-6June2001_1_Telefonica Moviles 3" xfId="7910"/>
    <cellStyle name="_PercentSpace_Jazztel model 15-exhibits-Friso2_Jazztel model 16DP3-Exhibits_T_MOBIL2_Orange-May01" xfId="2573"/>
    <cellStyle name="_PercentSpace_Jazztel model 15-exhibits-Friso2_Jazztel model 16DP3-Exhibits_T_MOBIL2_Orange-May01 2" xfId="6513"/>
    <cellStyle name="_PercentSpace_Jazztel model 15-exhibits-Friso2_Jazztel model 16DP3-Exhibits_T_MOBIL2_Orange-May01 3" xfId="7911"/>
    <cellStyle name="_PercentSpace_Jazztel model 15-exhibits-Friso2_Jazztel model 16DP3-Exhibits_T_MOBIL2_sonera -22nov2001 " xfId="2574"/>
    <cellStyle name="_PercentSpace_Jazztel model 15-exhibits-Friso2_Jazztel model 16DP3-Exhibits_T_MOBIL2_sonera -22nov2001 _Telesp" xfId="2575"/>
    <cellStyle name="_PercentSpace_Jazztel model 15-exhibits-Friso2_Jazztel model 16DP3-Exhibits_T_MOBIL2_sonera -22nov2001 _TEM WIP New" xfId="2576"/>
    <cellStyle name="_PercentSpace_Jazztel model 15-exhibits-Friso2_Jazztel model 16DP3-Exhibits_T_MOBIL2_Telefonica Moviles" xfId="2577"/>
    <cellStyle name="_PercentSpace_Jazztel model 15-exhibits-Friso2_Jazztel model 16DP3-Exhibits_T_MOBIL2_Telefonica Moviles 2" xfId="6514"/>
    <cellStyle name="_PercentSpace_Jazztel model 15-exhibits-Friso2_Jazztel model 16DP3-Exhibits_T_MOBIL2_Telefonica Moviles 3" xfId="7912"/>
    <cellStyle name="_PercentSpace_Jazztel model 15-exhibits-Friso2_Jazztel model 16DP3-Exhibits_Telefonica Moviles" xfId="2578"/>
    <cellStyle name="_PercentSpace_Jazztel model 15-exhibits-Friso2_Jazztel model 16DP3-Exhibits_Telefonica Moviles 2" xfId="6515"/>
    <cellStyle name="_PercentSpace_Jazztel model 15-exhibits-Friso2_Jazztel model 16DP3-Exhibits_Telefonica Moviles 3" xfId="7913"/>
    <cellStyle name="_PercentSpace_Jazztel model 15-exhibits-Friso2_Jazztel model 16DP3-Exhibits_TelenorInitiation-11Jan01" xfId="2579"/>
    <cellStyle name="_PercentSpace_Jazztel model 15-exhibits-Friso2_Jazztel model 16DP3-Exhibits_TelenorInitiation-11Jan01 2" xfId="6516"/>
    <cellStyle name="_PercentSpace_Jazztel model 15-exhibits-Friso2_Jazztel model 16DP3-Exhibits_TelenorInitiation-11Jan01 3" xfId="7914"/>
    <cellStyle name="_PercentSpace_Jazztel model 15-exhibits-Friso2_Jazztel model 16DP3-Exhibits_TelenorWIPFeb01" xfId="2580"/>
    <cellStyle name="_PercentSpace_Jazztel model 15-exhibits-Friso2_Jazztel model 16DP3-Exhibits_TelenorWIPFeb01 2" xfId="6517"/>
    <cellStyle name="_PercentSpace_Jazztel model 15-exhibits-Friso2_Jazztel model 16DP3-Exhibits_TelenorWIPFeb01 3" xfId="7915"/>
    <cellStyle name="_PercentSpace_Jazztel model 15-exhibits-Friso2_Jazztel model 18DP-exhibits" xfId="2581"/>
    <cellStyle name="_PercentSpace_Jazztel model 15-exhibits-Friso2_Jazztel model 18DP-exhibits 2" xfId="6518"/>
    <cellStyle name="_PercentSpace_Jazztel model 15-exhibits-Friso2_Jazztel model 18DP-exhibits 3" xfId="7916"/>
    <cellStyle name="_PercentSpace_Jazztel model 15-exhibits-Friso2_Jazztel model 18DP-exhibits_3G Models" xfId="2582"/>
    <cellStyle name="_PercentSpace_Jazztel model 15-exhibits-Friso2_Jazztel model 18DP-exhibits_3G Models 2" xfId="6519"/>
    <cellStyle name="_PercentSpace_Jazztel model 15-exhibits-Friso2_Jazztel model 18DP-exhibits_3G Models 3" xfId="7917"/>
    <cellStyle name="_PercentSpace_Jazztel model 15-exhibits-Friso2_Orange-May01" xfId="2583"/>
    <cellStyle name="_PercentSpace_Jazztel model 15-exhibits-Friso2_Orange-May01 2" xfId="6520"/>
    <cellStyle name="_PercentSpace_Jazztel model 15-exhibits-Friso2_Orange-May01 3" xfId="7918"/>
    <cellStyle name="_PercentSpace_Jazztel model 15-exhibits-Friso2_sonera -22nov2001 " xfId="2584"/>
    <cellStyle name="_PercentSpace_Jazztel model 15-exhibits-Friso2_Telefonica Moviles" xfId="2585"/>
    <cellStyle name="_PercentSpace_Jazztel model 15-exhibits-Friso2_Telefonica Moviles 2" xfId="6521"/>
    <cellStyle name="_PercentSpace_Jazztel model 15-exhibits-Friso2_Telefonica Moviles 3" xfId="7919"/>
    <cellStyle name="_PercentSpace_Jazztel model 16DP2-Exhibits" xfId="2586"/>
    <cellStyle name="_PercentSpace_Jazztel model 16DP2-Exhibits 2" xfId="6522"/>
    <cellStyle name="_PercentSpace_Jazztel model 16DP2-Exhibits 3" xfId="7920"/>
    <cellStyle name="_PercentSpace_Jazztel model 16DP2-Exhibits_3G Models" xfId="2587"/>
    <cellStyle name="_PercentSpace_Jazztel model 16DP2-Exhibits_3G Models 2" xfId="6523"/>
    <cellStyle name="_PercentSpace_Jazztel model 16DP2-Exhibits_3G Models 3" xfId="7921"/>
    <cellStyle name="_PercentSpace_Jazztel model 16DP3-Exhibits" xfId="2588"/>
    <cellStyle name="_PercentSpace_Jazztel model 16DP3-Exhibits 2" xfId="6524"/>
    <cellStyle name="_PercentSpace_Jazztel model 16DP3-Exhibits 3" xfId="7922"/>
    <cellStyle name="_PercentSpace_Jazztel model 16DP3-Exhibits_3G Models" xfId="2589"/>
    <cellStyle name="_PercentSpace_Jazztel model 16DP3-Exhibits_3G Models 2" xfId="6525"/>
    <cellStyle name="_PercentSpace_Jazztel model 16DP3-Exhibits_3G Models 3" xfId="7923"/>
    <cellStyle name="_PercentSpace_KPN" xfId="2590"/>
    <cellStyle name="_PercentSpace_KPN (WIP)" xfId="2591"/>
    <cellStyle name="_PercentSpace_NewDTvFor prospects" xfId="2592"/>
    <cellStyle name="_PercentSpace_Results Check Sheet Template" xfId="2593"/>
    <cellStyle name="_PercentSpace_Swisscom" xfId="2594"/>
    <cellStyle name="_PercentSpace_TDC" xfId="2595"/>
    <cellStyle name="_PercentSpace_TELA.VI-Data" xfId="2596"/>
    <cellStyle name="_PercentSpace_Tele Danmark" xfId="2597"/>
    <cellStyle name="_PercentSpace_Tele Danmark_Nordic Report" xfId="2598"/>
    <cellStyle name="_PercentSpace_telefonica" xfId="2599"/>
    <cellStyle name="_PercentSpace_Telenet" xfId="2600"/>
    <cellStyle name="_PercentSpace_Telenor" xfId="2601"/>
    <cellStyle name="_PercentSpace_TeliaSonera" xfId="2602"/>
    <cellStyle name="_PercentSpace_TeliaSonera JMR" xfId="2603"/>
    <cellStyle name="_PercentSpace_TEM.MC-Data" xfId="2604"/>
    <cellStyle name="_PercentSpace_t-mobile Sep 2003" xfId="2605"/>
    <cellStyle name="_PercentSpace_t-mobile Sep 2003 2" xfId="6526"/>
    <cellStyle name="_PercentSpace_t-mobile Sep 2003 3" xfId="7924"/>
    <cellStyle name="_PercentSpace_t-mobile Sep 2003_KPN" xfId="2606"/>
    <cellStyle name="_PercentSpace_t-mobile Sep 2003_KPN (WIP)" xfId="2607"/>
    <cellStyle name="_Performance Indicators Q4 2007_8 Final External" xfId="2608"/>
    <cellStyle name="_Priority Matrix 090105vr v2" xfId="455"/>
    <cellStyle name="_Priority Matrix 090105vr v2 2" xfId="456"/>
    <cellStyle name="_Priority Matrix 090105vr v2 3" xfId="457"/>
    <cellStyle name="_Priority Matrix 090105vr v2 4" xfId="458"/>
    <cellStyle name="_Prirotised capex v7 DB" xfId="459"/>
    <cellStyle name="_Prirotised capex v7 DB 2" xfId="460"/>
    <cellStyle name="_Prirotised capex v7 DB 3" xfId="461"/>
    <cellStyle name="_Prirotised capex v7 DB 4" xfId="462"/>
    <cellStyle name="_Productierapportage CM" xfId="3982"/>
    <cellStyle name="_PTinp" xfId="6527"/>
    <cellStyle name="_PTinp 2" xfId="7925"/>
    <cellStyle name="_Q2 2004" xfId="6528"/>
    <cellStyle name="_Q2 2004 2" xfId="7926"/>
    <cellStyle name="_Q3 - Bus Call Volume New Template" xfId="463"/>
    <cellStyle name="_Q3 - Bus Call Volume New Template 2" xfId="464"/>
    <cellStyle name="_Q3 - Bus Call Volume New Template 3" xfId="465"/>
    <cellStyle name="_Q3 - Exchange Line New Template" xfId="466"/>
    <cellStyle name="_Q3 - Exchange Line New Template 2" xfId="467"/>
    <cellStyle name="_Q3 - Exchange Line New Template 3" xfId="468"/>
    <cellStyle name="_Q3 - Res Call Volume New Template" xfId="469"/>
    <cellStyle name="_Q3 - Res Call Volume New Template 2" xfId="470"/>
    <cellStyle name="_Q3 - Res Call Volume New Template 3" xfId="471"/>
    <cellStyle name="_Q4_0506_Mobile_Connections_v2" xfId="472"/>
    <cellStyle name="_Q4_0506_Mobile_Connections_v2 10" xfId="473"/>
    <cellStyle name="_Q4_0506_Mobile_Connections_v2 11" xfId="474"/>
    <cellStyle name="_Q4_0506_Mobile_Connections_v2 12" xfId="475"/>
    <cellStyle name="_Q4_0506_Mobile_Connections_v2 13" xfId="476"/>
    <cellStyle name="_Q4_0506_Mobile_Connections_v2 14" xfId="477"/>
    <cellStyle name="_Q4_0506_Mobile_Connections_v2 15" xfId="478"/>
    <cellStyle name="_Q4_0506_Mobile_Connections_v2 16" xfId="479"/>
    <cellStyle name="_Q4_0506_Mobile_Connections_v2 17" xfId="480"/>
    <cellStyle name="_Q4_0506_Mobile_Connections_v2 18" xfId="481"/>
    <cellStyle name="_Q4_0506_Mobile_Connections_v2 2" xfId="482"/>
    <cellStyle name="_Q4_0506_Mobile_Connections_v2 3" xfId="483"/>
    <cellStyle name="_Q4_0506_Mobile_Connections_v2 4" xfId="484"/>
    <cellStyle name="_Q4_0506_Mobile_Connections_v2 5" xfId="485"/>
    <cellStyle name="_Q4_0506_Mobile_Connections_v2 6" xfId="486"/>
    <cellStyle name="_Q4_0506_Mobile_Connections_v2 7" xfId="487"/>
    <cellStyle name="_Q4_0506_Mobile_Connections_v2 8" xfId="488"/>
    <cellStyle name="_Q4_0506_Mobile_Connections_v2 9" xfId="489"/>
    <cellStyle name="_QPB EBITDA 06_07 - 08_09 master 9 January" xfId="490"/>
    <cellStyle name="_QPB EBITDA 06_07 - 08_09 master 9 January 2" xfId="491"/>
    <cellStyle name="_QPB EBITDA 06_07 - 08_09 master 9 January 3" xfId="492"/>
    <cellStyle name="_QPB EBITDA 06_07 - 08_09 master 9 January 4" xfId="493"/>
    <cellStyle name="_QPB EBITDA 06_07 - 08_09 v1" xfId="494"/>
    <cellStyle name="_QPB EBITDA 06_07 - 08_09 v1 2" xfId="495"/>
    <cellStyle name="_QPB EBITDA 06_07 - 08_09 v1 3" xfId="496"/>
    <cellStyle name="_QPB EBITDA 06_07 - 08_09 v1 4" xfId="497"/>
    <cellStyle name="_QRF2 SMC orders WLR2 only V1" xfId="3983"/>
    <cellStyle name="_QRF3_Non-BT_WLR_Analysis_Pack_v1" xfId="3984"/>
    <cellStyle name="_QRF3_Withdrawal_Profile_DRAFT_v1" xfId="3985"/>
    <cellStyle name="_QRF3_Withdrawal_Profile_DRAFT_v1 (2)" xfId="3986"/>
    <cellStyle name="_QRF4 Internal WLR Rev Vols - Tims Template v3 (19-01-07)" xfId="3987"/>
    <cellStyle name="_QRF4_Non-BT_WLR_Analysis_Pack_v1" xfId="3988"/>
    <cellStyle name="_QRF4_Non-BT_WLR_Analysis_Pack_v2" xfId="3989"/>
    <cellStyle name="_quarterly active movement history v2 (2)" xfId="498"/>
    <cellStyle name="_quarterly active movement history v2 (2) 10" xfId="499"/>
    <cellStyle name="_quarterly active movement history v2 (2) 11" xfId="500"/>
    <cellStyle name="_quarterly active movement history v2 (2) 12" xfId="501"/>
    <cellStyle name="_quarterly active movement history v2 (2) 13" xfId="502"/>
    <cellStyle name="_quarterly active movement history v2 (2) 14" xfId="503"/>
    <cellStyle name="_quarterly active movement history v2 (2) 15" xfId="504"/>
    <cellStyle name="_quarterly active movement history v2 (2) 16" xfId="505"/>
    <cellStyle name="_quarterly active movement history v2 (2) 17" xfId="506"/>
    <cellStyle name="_quarterly active movement history v2 (2) 18" xfId="507"/>
    <cellStyle name="_quarterly active movement history v2 (2) 2" xfId="508"/>
    <cellStyle name="_quarterly active movement history v2 (2) 3" xfId="509"/>
    <cellStyle name="_quarterly active movement history v2 (2) 4" xfId="510"/>
    <cellStyle name="_quarterly active movement history v2 (2) 5" xfId="511"/>
    <cellStyle name="_quarterly active movement history v2 (2) 6" xfId="512"/>
    <cellStyle name="_quarterly active movement history v2 (2) 7" xfId="513"/>
    <cellStyle name="_quarterly active movement history v2 (2) 8" xfId="514"/>
    <cellStyle name="_quarterly active movement history v2 (2) 9" xfId="515"/>
    <cellStyle name="_R 02" xfId="516"/>
    <cellStyle name="_R 02 2" xfId="517"/>
    <cellStyle name="_R 02 3" xfId="518"/>
    <cellStyle name="_R 02 4" xfId="519"/>
    <cellStyle name="_R 03" xfId="520"/>
    <cellStyle name="_R 03 2" xfId="521"/>
    <cellStyle name="_R 03 3" xfId="522"/>
    <cellStyle name="_R 03 4" xfId="523"/>
    <cellStyle name="_R 04" xfId="524"/>
    <cellStyle name="_R 04 2" xfId="525"/>
    <cellStyle name="_R 04 3" xfId="526"/>
    <cellStyle name="_R 04 4" xfId="527"/>
    <cellStyle name="_R 05" xfId="528"/>
    <cellStyle name="_R 05 2" xfId="529"/>
    <cellStyle name="_R 05 3" xfId="530"/>
    <cellStyle name="_R 05 4" xfId="531"/>
    <cellStyle name="_R 07" xfId="532"/>
    <cellStyle name="_R 07 2" xfId="533"/>
    <cellStyle name="_R 07 3" xfId="534"/>
    <cellStyle name="_R 07 4" xfId="535"/>
    <cellStyle name="_R 3" xfId="536"/>
    <cellStyle name="_R 3 2" xfId="537"/>
    <cellStyle name="_R 3 3" xfId="538"/>
    <cellStyle name="_R 3 4" xfId="539"/>
    <cellStyle name="_R V03" xfId="540"/>
    <cellStyle name="_R V03 2" xfId="541"/>
    <cellStyle name="_R V03 3" xfId="542"/>
    <cellStyle name="_R V03 4" xfId="543"/>
    <cellStyle name="_R V04" xfId="544"/>
    <cellStyle name="_R V04 2" xfId="545"/>
    <cellStyle name="_R V04 3" xfId="546"/>
    <cellStyle name="_R V04 4" xfId="547"/>
    <cellStyle name="_R900 Bronze_v2 0DRAFT_Complexity MIS - R Tinker" xfId="3990"/>
    <cellStyle name="_Request forecasts analysts Q105" xfId="6529"/>
    <cellStyle name="_Request forecasts analysts Q105 2" xfId="7927"/>
    <cellStyle name="_Request forecasts analysts Q109" xfId="3287"/>
    <cellStyle name="_Request forecasts analysts Q109 2" xfId="5400"/>
    <cellStyle name="_Request forecasts analysts Q305" xfId="2609"/>
    <cellStyle name="_Request forecasts analysts Q4041" xfId="6530"/>
    <cellStyle name="_Request forecasts analysts Q4041 2" xfId="7928"/>
    <cellStyle name="_Request forecasts analysts Q405" xfId="2610"/>
    <cellStyle name="_Retail Data Pack Q1 14jul06" xfId="548"/>
    <cellStyle name="_Retail Data Pack Q1 14jul06 2" xfId="549"/>
    <cellStyle name="_Retail Data Pack Q1 14jul06 3" xfId="550"/>
    <cellStyle name="_Retail Data Pack Q1 14jul06 4" xfId="551"/>
    <cellStyle name="_Retail Data Pack Q1 17jul06" xfId="552"/>
    <cellStyle name="_Retail Data Pack Q1 17jul06 2" xfId="553"/>
    <cellStyle name="_Retail Data Pack Q1 17jul06 3" xfId="554"/>
    <cellStyle name="_Retail Data Pack Q1 17jul06 4" xfId="555"/>
    <cellStyle name="_Retail Data Pack Q3 23jan07" xfId="556"/>
    <cellStyle name="_Retail Data Pack Q3 23jan07 2" xfId="557"/>
    <cellStyle name="_Retail Data Pack Q3 23jan07 3" xfId="558"/>
    <cellStyle name="_Retail Data Pack Q3 23jan07 4" xfId="559"/>
    <cellStyle name="_Retail Data Pack Q3 FINAL (2)" xfId="560"/>
    <cellStyle name="_Retail Data Pack Q3 FINAL (2) 2" xfId="561"/>
    <cellStyle name="_Retail Data Pack Q3 FINAL (2) 3" xfId="562"/>
    <cellStyle name="_Retail Data Pack Q3 FINAL (2) 4" xfId="563"/>
    <cellStyle name="_Retail Data Pack Q4 03may06" xfId="564"/>
    <cellStyle name="_Retail Data Pack Q4 03may06 2" xfId="565"/>
    <cellStyle name="_Retail Data Pack Q4 03may06 3" xfId="566"/>
    <cellStyle name="_Retail Data Pack Q4 03may06 4" xfId="567"/>
    <cellStyle name="_Retail Data Pack Q4 22mar07" xfId="568"/>
    <cellStyle name="_Retail Data Pack Q4 22mar07 2" xfId="569"/>
    <cellStyle name="_Retail Data Pack Q4 22mar07 3" xfId="570"/>
    <cellStyle name="_Retail Data Pack Q4 22mar07 4" xfId="571"/>
    <cellStyle name="_Retail Data Pack Q4 250406v3" xfId="572"/>
    <cellStyle name="_Retail Data Pack Q4 250406v3 2" xfId="573"/>
    <cellStyle name="_Retail Data Pack Q4 250406v3 3" xfId="574"/>
    <cellStyle name="_Retail Data Pack Q4 250406v3 4" xfId="575"/>
    <cellStyle name="_Retail Data Pack V3 Q1 17jul06" xfId="576"/>
    <cellStyle name="_Retail Data Pack V3 Q1 17jul06 2" xfId="577"/>
    <cellStyle name="_Retail Data Pack V3 Q1 17jul06 3" xfId="578"/>
    <cellStyle name="_Retail Data Pack V3 Q1 17jul06 4" xfId="579"/>
    <cellStyle name="_Retail KPIs" xfId="580"/>
    <cellStyle name="_Retail KPIs 10" xfId="581"/>
    <cellStyle name="_Retail KPIs 11" xfId="582"/>
    <cellStyle name="_Retail KPIs 12" xfId="583"/>
    <cellStyle name="_Retail KPIs 13" xfId="584"/>
    <cellStyle name="_Retail KPIs 2" xfId="585"/>
    <cellStyle name="_Retail KPIs 3" xfId="586"/>
    <cellStyle name="_Retail KPIs 4" xfId="587"/>
    <cellStyle name="_Retail KPIs 5" xfId="588"/>
    <cellStyle name="_Retail KPIs 6" xfId="589"/>
    <cellStyle name="_Retail KPIs 7" xfId="590"/>
    <cellStyle name="_Retail KPIs 8" xfId="591"/>
    <cellStyle name="_Retail KPIs 9" xfId="592"/>
    <cellStyle name="_Retail Q2 cost template Split 1010" xfId="593"/>
    <cellStyle name="_Retail Q2 cost template Split 1010 10" xfId="594"/>
    <cellStyle name="_Retail Q2 cost template Split 1010 11" xfId="595"/>
    <cellStyle name="_Retail Q2 cost template Split 1010 12" xfId="596"/>
    <cellStyle name="_Retail Q2 cost template Split 1010 13" xfId="597"/>
    <cellStyle name="_Retail Q2 cost template Split 1010 14" xfId="598"/>
    <cellStyle name="_Retail Q2 cost template Split 1010 15" xfId="599"/>
    <cellStyle name="_Retail Q2 cost template Split 1010 16" xfId="600"/>
    <cellStyle name="_Retail Q2 cost template Split 1010 17" xfId="601"/>
    <cellStyle name="_Retail Q2 cost template Split 1010 18" xfId="602"/>
    <cellStyle name="_Retail Q2 cost template Split 1010 2" xfId="603"/>
    <cellStyle name="_Retail Q2 cost template Split 1010 3" xfId="604"/>
    <cellStyle name="_Retail Q2 cost template Split 1010 4" xfId="605"/>
    <cellStyle name="_Retail Q2 cost template Split 1010 5" xfId="606"/>
    <cellStyle name="_Retail Q2 cost template Split 1010 6" xfId="607"/>
    <cellStyle name="_Retail Q2 cost template Split 1010 7" xfId="608"/>
    <cellStyle name="_Retail Q2 cost template Split 1010 8" xfId="609"/>
    <cellStyle name="_Retail Q2 cost template Split 1010 9" xfId="610"/>
    <cellStyle name="_Retail V04" xfId="611"/>
    <cellStyle name="_Retail V04 2" xfId="612"/>
    <cellStyle name="_Retail V04 3" xfId="613"/>
    <cellStyle name="_Retail V04 4" xfId="614"/>
    <cellStyle name="_Retail V05" xfId="615"/>
    <cellStyle name="_Retail V05 2" xfId="616"/>
    <cellStyle name="_Retail V05 3" xfId="617"/>
    <cellStyle name="_Retail V05 4" xfId="618"/>
    <cellStyle name="_Revenue breakdown" xfId="2611"/>
    <cellStyle name="_Revenue+profit+margin" xfId="2612"/>
    <cellStyle name="_Revised Comps Template" xfId="2613"/>
    <cellStyle name="_Risk and Opp POP v QRF3" xfId="3991"/>
    <cellStyle name="_Risks and Opps P7 Revised 6 Nov" xfId="3992"/>
    <cellStyle name="_ROI MD Data Prioritisation 170205" xfId="619"/>
    <cellStyle name="_ROI MD Data Prioritisation 170205 2" xfId="620"/>
    <cellStyle name="_ROI MD Data Prioritisation 170205 3" xfId="621"/>
    <cellStyle name="_ROI MD Data Prioritisation 170205 4" xfId="622"/>
    <cellStyle name="_ROW" xfId="2614"/>
    <cellStyle name="_Row1" xfId="2615"/>
    <cellStyle name="_Row2" xfId="2616"/>
    <cellStyle name="_Row3" xfId="2617"/>
    <cellStyle name="_Row4" xfId="2618"/>
    <cellStyle name="_Row5" xfId="2619"/>
    <cellStyle name="_Row6" xfId="2620"/>
    <cellStyle name="_Row7" xfId="2621"/>
    <cellStyle name="_Sarbox Control Sheet" xfId="623"/>
    <cellStyle name="_Sarbox Control Sheet 10" xfId="624"/>
    <cellStyle name="_Sarbox Control Sheet 11" xfId="625"/>
    <cellStyle name="_Sarbox Control Sheet 12" xfId="626"/>
    <cellStyle name="_Sarbox Control Sheet 13" xfId="627"/>
    <cellStyle name="_Sarbox Control Sheet 14" xfId="628"/>
    <cellStyle name="_Sarbox Control Sheet 15" xfId="629"/>
    <cellStyle name="_Sarbox Control Sheet 16" xfId="630"/>
    <cellStyle name="_Sarbox Control Sheet 17" xfId="631"/>
    <cellStyle name="_Sarbox Control Sheet 18" xfId="632"/>
    <cellStyle name="_Sarbox Control Sheet 2" xfId="633"/>
    <cellStyle name="_Sarbox Control Sheet 3" xfId="634"/>
    <cellStyle name="_Sarbox Control Sheet 4" xfId="635"/>
    <cellStyle name="_Sarbox Control Sheet 5" xfId="636"/>
    <cellStyle name="_Sarbox Control Sheet 6" xfId="637"/>
    <cellStyle name="_Sarbox Control Sheet 7" xfId="638"/>
    <cellStyle name="_Sarbox Control Sheet 8" xfId="639"/>
    <cellStyle name="_Sarbox Control Sheet 9" xfId="640"/>
    <cellStyle name="_SDI8" xfId="2622"/>
    <cellStyle name="_SGA" xfId="641"/>
    <cellStyle name="_SGA 2" xfId="642"/>
    <cellStyle name="_SGA 3" xfId="643"/>
    <cellStyle name="_SGA 4" xfId="644"/>
    <cellStyle name="_SMC (8)" xfId="3993"/>
    <cellStyle name="_smc (9)" xfId="3994"/>
    <cellStyle name="_SMC 21CN Faults 0708" xfId="3995"/>
    <cellStyle name="_SMPF new provide volume increase - Group align" xfId="3996"/>
    <cellStyle name="_SP&amp;M_Risks&amp;Opps_Against_QRF2_(02-10-09)v2" xfId="3997"/>
    <cellStyle name="_SubHeading" xfId="2623"/>
    <cellStyle name="_SubHeading 2" xfId="6531"/>
    <cellStyle name="_SubHeading 3" xfId="7929"/>
    <cellStyle name="_SubHeading_bls roic" xfId="2624"/>
    <cellStyle name="_SubHeading_Broadband Comps" xfId="2625"/>
    <cellStyle name="_SubHeading_Broadband Comps 2" xfId="6532"/>
    <cellStyle name="_SubHeading_Broadband Comps 3" xfId="7931"/>
    <cellStyle name="_SubHeading_Q" xfId="2626"/>
    <cellStyle name="_SubHeading_q - new guidance" xfId="2627"/>
    <cellStyle name="_SubHeading_q - new guidance 2" xfId="6534"/>
    <cellStyle name="_SubHeading_q - new guidance 3" xfId="7933"/>
    <cellStyle name="_SubHeading_q - valuation" xfId="2628"/>
    <cellStyle name="_SubHeading_q - valuation 2" xfId="6535"/>
    <cellStyle name="_SubHeading_q - valuation 3" xfId="7934"/>
    <cellStyle name="_SubHeading_Q 10" xfId="8165"/>
    <cellStyle name="_SubHeading_Q 11" xfId="8162"/>
    <cellStyle name="_SubHeading_Q 12" xfId="8166"/>
    <cellStyle name="_SubHeading_Q 13" xfId="8161"/>
    <cellStyle name="_SubHeading_Q 2" xfId="6533"/>
    <cellStyle name="_SubHeading_Q 3" xfId="6792"/>
    <cellStyle name="_SubHeading_Q 4" xfId="6791"/>
    <cellStyle name="_SubHeading_Q 5" xfId="6793"/>
    <cellStyle name="_SubHeading_Q 6" xfId="6790"/>
    <cellStyle name="_SubHeading_Q 7" xfId="7932"/>
    <cellStyle name="_SubHeading_Q 8" xfId="8164"/>
    <cellStyle name="_SubHeading_Q 9" xfId="8163"/>
    <cellStyle name="_SUMMARY " xfId="1166"/>
    <cellStyle name="_SUMMARY  2" xfId="4903"/>
    <cellStyle name="_Summary Info" xfId="645"/>
    <cellStyle name="_SWinp" xfId="6536"/>
    <cellStyle name="_SWinp 2" xfId="7935"/>
    <cellStyle name="_Table" xfId="2629"/>
    <cellStyle name="_Table 2" xfId="6537"/>
    <cellStyle name="_Table 3" xfId="7936"/>
    <cellStyle name="_Table_bls roic" xfId="2630"/>
    <cellStyle name="_Table_Broadband Comps" xfId="2631"/>
    <cellStyle name="_Table_Broadband Comps 2" xfId="6538"/>
    <cellStyle name="_Table_Broadband Comps 3" xfId="7937"/>
    <cellStyle name="_Table_Q" xfId="2632"/>
    <cellStyle name="_Table_q - new guidance" xfId="2633"/>
    <cellStyle name="_Table_q - new guidance 2" xfId="6540"/>
    <cellStyle name="_Table_q - new guidance 3" xfId="7939"/>
    <cellStyle name="_Table_q - valuation" xfId="2634"/>
    <cellStyle name="_Table_q - valuation 2" xfId="6541"/>
    <cellStyle name="_Table_q - valuation 3" xfId="7940"/>
    <cellStyle name="_Table_Q 10" xfId="8168"/>
    <cellStyle name="_Table_Q 11" xfId="8159"/>
    <cellStyle name="_Table_Q 12" xfId="8169"/>
    <cellStyle name="_Table_Q 13" xfId="8158"/>
    <cellStyle name="_Table_Q 2" xfId="6539"/>
    <cellStyle name="_Table_Q 3" xfId="6794"/>
    <cellStyle name="_Table_Q 4" xfId="6789"/>
    <cellStyle name="_Table_Q 5" xfId="6795"/>
    <cellStyle name="_Table_Q 6" xfId="6788"/>
    <cellStyle name="_Table_Q 7" xfId="7938"/>
    <cellStyle name="_Table_Q 8" xfId="8167"/>
    <cellStyle name="_Table_Q 9" xfId="8160"/>
    <cellStyle name="_TableHead" xfId="2635"/>
    <cellStyle name="_TableHead 2" xfId="6542"/>
    <cellStyle name="_TableHead 3" xfId="7941"/>
    <cellStyle name="_TableHead_bls roic" xfId="2636"/>
    <cellStyle name="_TableHead_Broadband Comps" xfId="2637"/>
    <cellStyle name="_TableHead_Broadband Comps 2" xfId="6544"/>
    <cellStyle name="_TableHead_Broadband Comps 3" xfId="7942"/>
    <cellStyle name="_TableHead_Q" xfId="2638"/>
    <cellStyle name="_TableHead_q - new guidance" xfId="2639"/>
    <cellStyle name="_TableHead_q - new guidance 2" xfId="6546"/>
    <cellStyle name="_TableHead_q - new guidance 3" xfId="7944"/>
    <cellStyle name="_TableHead_q - valuation" xfId="2640"/>
    <cellStyle name="_TableHead_q - valuation 2" xfId="6547"/>
    <cellStyle name="_TableHead_q - valuation 3" xfId="7945"/>
    <cellStyle name="_TableHead_Q 10" xfId="8171"/>
    <cellStyle name="_TableHead_Q 11" xfId="8156"/>
    <cellStyle name="_TableHead_Q 12" xfId="8172"/>
    <cellStyle name="_TableHead_Q 13" xfId="8155"/>
    <cellStyle name="_TableHead_Q 2" xfId="6545"/>
    <cellStyle name="_TableHead_Q 3" xfId="6796"/>
    <cellStyle name="_TableHead_Q 4" xfId="6787"/>
    <cellStyle name="_TableHead_Q 5" xfId="6797"/>
    <cellStyle name="_TableHead_Q 6" xfId="6786"/>
    <cellStyle name="_TableHead_Q 7" xfId="7943"/>
    <cellStyle name="_TableHead_Q 8" xfId="8170"/>
    <cellStyle name="_TableHead_Q 9" xfId="8157"/>
    <cellStyle name="_TableRowBorder" xfId="2641"/>
    <cellStyle name="_TableRowBorder 2" xfId="6548"/>
    <cellStyle name="_TableRowBorder 3" xfId="7946"/>
    <cellStyle name="_TableRowHead" xfId="2642"/>
    <cellStyle name="_TableRowHead 2" xfId="6549"/>
    <cellStyle name="_TableRowHead 3" xfId="7947"/>
    <cellStyle name="_TableRowHead_bls roic" xfId="2643"/>
    <cellStyle name="_TableRowHead_Broadband Comps" xfId="2644"/>
    <cellStyle name="_TableRowHead_Broadband Comps 2" xfId="6550"/>
    <cellStyle name="_TableRowHead_Broadband Comps 3" xfId="7948"/>
    <cellStyle name="_TableRowHead_Q" xfId="2645"/>
    <cellStyle name="_TableRowHead_q - new guidance" xfId="2646"/>
    <cellStyle name="_TableRowHead_q - new guidance 2" xfId="6552"/>
    <cellStyle name="_TableRowHead_q - new guidance 3" xfId="7950"/>
    <cellStyle name="_TableRowHead_q - valuation" xfId="2647"/>
    <cellStyle name="_TableRowHead_q - valuation 2" xfId="6553"/>
    <cellStyle name="_TableRowHead_q - valuation 3" xfId="7951"/>
    <cellStyle name="_TableRowHead_Q 10" xfId="8174"/>
    <cellStyle name="_TableRowHead_Q 11" xfId="8153"/>
    <cellStyle name="_TableRowHead_Q 12" xfId="8176"/>
    <cellStyle name="_TableRowHead_Q 13" xfId="8151"/>
    <cellStyle name="_TableRowHead_Q 2" xfId="6551"/>
    <cellStyle name="_TableRowHead_Q 3" xfId="6798"/>
    <cellStyle name="_TableRowHead_Q 4" xfId="6785"/>
    <cellStyle name="_TableRowHead_Q 5" xfId="6799"/>
    <cellStyle name="_TableRowHead_Q 6" xfId="6784"/>
    <cellStyle name="_TableRowHead_Q 7" xfId="7949"/>
    <cellStyle name="_TableRowHead_Q 8" xfId="8173"/>
    <cellStyle name="_TableRowHead_Q 9" xfId="8154"/>
    <cellStyle name="_TableSuperHead" xfId="2648"/>
    <cellStyle name="_TableSuperHead 2" xfId="6554"/>
    <cellStyle name="_TableSuperHead 3" xfId="7952"/>
    <cellStyle name="_TableSuperHead_bls roic" xfId="2649"/>
    <cellStyle name="_TableSuperHead_Broadband Comps" xfId="2650"/>
    <cellStyle name="_TableSuperHead_Broadband Comps 2" xfId="6555"/>
    <cellStyle name="_TableSuperHead_Broadband Comps 3" xfId="7953"/>
    <cellStyle name="_TableSuperHead_Q" xfId="2651"/>
    <cellStyle name="_TableSuperHead_q - new guidance" xfId="2652"/>
    <cellStyle name="_TableSuperHead_q - new guidance 2" xfId="6557"/>
    <cellStyle name="_TableSuperHead_q - new guidance 3" xfId="7955"/>
    <cellStyle name="_TableSuperHead_q - valuation" xfId="2653"/>
    <cellStyle name="_TableSuperHead_q - valuation 2" xfId="6558"/>
    <cellStyle name="_TableSuperHead_q - valuation 3" xfId="7956"/>
    <cellStyle name="_TableSuperHead_Q 10" xfId="8177"/>
    <cellStyle name="_TableSuperHead_Q 11" xfId="8150"/>
    <cellStyle name="_TableSuperHead_Q 12" xfId="8178"/>
    <cellStyle name="_TableSuperHead_Q 13" xfId="8149"/>
    <cellStyle name="_TableSuperHead_Q 2" xfId="6556"/>
    <cellStyle name="_TableSuperHead_Q 3" xfId="6800"/>
    <cellStyle name="_TableSuperHead_Q 4" xfId="6783"/>
    <cellStyle name="_TableSuperHead_Q 5" xfId="6801"/>
    <cellStyle name="_TableSuperHead_Q 6" xfId="6782"/>
    <cellStyle name="_TableSuperHead_Q 7" xfId="7954"/>
    <cellStyle name="_TableSuperHead_Q 8" xfId="8175"/>
    <cellStyle name="_TableSuperHead_Q 9" xfId="8152"/>
    <cellStyle name="_TAinp" xfId="6559"/>
    <cellStyle name="_TAinp 2" xfId="7957"/>
    <cellStyle name="_tasktimes dataslides031106v3 Kam" xfId="3998"/>
    <cellStyle name="_TCA map comparison" xfId="646"/>
    <cellStyle name="_TEF WIP" xfId="2654"/>
    <cellStyle name="_TEL2B" xfId="3853"/>
    <cellStyle name="_Template" xfId="3999"/>
    <cellStyle name="_Template Stats" xfId="2655"/>
    <cellStyle name="_TI" xfId="3854"/>
    <cellStyle name="_VNTModellastestimates" xfId="2656"/>
    <cellStyle name="_VOD Weedon 2009-12-10" xfId="2657"/>
    <cellStyle name="_W.Europe" xfId="2658"/>
    <cellStyle name="_Weekly LLU volume graphs v0.1" xfId="4000"/>
    <cellStyle name="_Weekly LLU volume graphs v0.2" xfId="4001"/>
    <cellStyle name="_WHS P x V P07 v1" xfId="647"/>
    <cellStyle name="_Wk16" xfId="4002"/>
    <cellStyle name="_WLR Internal TS Forecast 1.5" xfId="4003"/>
    <cellStyle name="_WLR QRF1 Risks Ops (11.08.08)v1" xfId="4004"/>
    <cellStyle name="_WLR Revenue Vols Ready Reckoner Ext V1.0" xfId="4005"/>
    <cellStyle name="_WLR3 forecast for Bus Planning QRF4 V 1" xfId="4006"/>
    <cellStyle name="_WLR3 PSTN Assurance model v1 4" xfId="4007"/>
    <cellStyle name="_WLR3 volume summary 060207 v2.1" xfId="4008"/>
    <cellStyle name="_Working model" xfId="2659"/>
    <cellStyle name="“ü—Í—“" xfId="2660"/>
    <cellStyle name="¤@¯ë_Sheet1 (2)" xfId="2662"/>
    <cellStyle name="=C:\WINNT\SYSTEM32\COMMAND.COM" xfId="648"/>
    <cellStyle name="=C:\WINNT\SYSTEM32\COMMAND.COM 10" xfId="649"/>
    <cellStyle name="=C:\WINNT\SYSTEM32\COMMAND.COM 11" xfId="650"/>
    <cellStyle name="=C:\WINNT\SYSTEM32\COMMAND.COM 12" xfId="651"/>
    <cellStyle name="=C:\WINNT\SYSTEM32\COMMAND.COM 13" xfId="652"/>
    <cellStyle name="=C:\WINNT\SYSTEM32\COMMAND.COM 14" xfId="653"/>
    <cellStyle name="=C:\WINNT\SYSTEM32\COMMAND.COM 15" xfId="654"/>
    <cellStyle name="=C:\WINNT\SYSTEM32\COMMAND.COM 16" xfId="655"/>
    <cellStyle name="=C:\WINNT\SYSTEM32\COMMAND.COM 17" xfId="656"/>
    <cellStyle name="=C:\WINNT\SYSTEM32\COMMAND.COM 18" xfId="657"/>
    <cellStyle name="=C:\WINNT\SYSTEM32\COMMAND.COM 2" xfId="658"/>
    <cellStyle name="=C:\WINNT\SYSTEM32\COMMAND.COM 3" xfId="659"/>
    <cellStyle name="=C:\WINNT\SYSTEM32\COMMAND.COM 4" xfId="660"/>
    <cellStyle name="=C:\WINNT\SYSTEM32\COMMAND.COM 5" xfId="661"/>
    <cellStyle name="=C:\WINNT\SYSTEM32\COMMAND.COM 6" xfId="662"/>
    <cellStyle name="=C:\WINNT\SYSTEM32\COMMAND.COM 7" xfId="663"/>
    <cellStyle name="=C:\WINNT\SYSTEM32\COMMAND.COM 8" xfId="664"/>
    <cellStyle name="=C:\WINNT\SYSTEM32\COMMAND.COM 9" xfId="665"/>
    <cellStyle name="=C:\WINNT35\SYSTEM32\COMMAND.COM" xfId="666"/>
    <cellStyle name="=C:\WINNT35\SYSTEM32\COMMAND.COM 2" xfId="1167"/>
    <cellStyle name="=C:\WINNT35\SYSTEM32\COMMAND.COM 3" xfId="2661"/>
    <cellStyle name="=C:\WINNT35\SYSTEM32\COMMAND.COM 4" xfId="3711"/>
    <cellStyle name="=C:\WINNT35\SYSTEM32\COMMAND.COM 5" xfId="4904"/>
    <cellStyle name="=C:\WINNT35\SYSTEM32\COMMAND.COM_Annex 2 - Memo items" xfId="4886"/>
    <cellStyle name="§Q\?1@" xfId="2663"/>
    <cellStyle name="§Q\?1@ 2" xfId="3288"/>
    <cellStyle name="§Q\?1@ 3" xfId="5401"/>
    <cellStyle name="§Q\òm1@À" xfId="2664"/>
    <cellStyle name="§Q\òm1@À 2" xfId="6560"/>
    <cellStyle name="§Q\òm1@À 3" xfId="7958"/>
    <cellStyle name="•W€_VALUE" xfId="2665"/>
    <cellStyle name="‰p•¶" xfId="2666"/>
    <cellStyle name="0" xfId="2667"/>
    <cellStyle name="0%" xfId="2668"/>
    <cellStyle name="0,0_x000a__x000a_NA_x000a__x000a_" xfId="667"/>
    <cellStyle name="0,0_x000d__x000a_NA_x000d__x000a_" xfId="668"/>
    <cellStyle name="0,0_x000d__x000a_NA_x000d__x000a_ 2" xfId="3291"/>
    <cellStyle name="0,0_x000d__x000a_NA_x000d__x000a_ 3" xfId="3290"/>
    <cellStyle name="0.0" xfId="2669"/>
    <cellStyle name="0.0%" xfId="2670"/>
    <cellStyle name="0.00" xfId="2671"/>
    <cellStyle name="0.00%" xfId="2672"/>
    <cellStyle name="0_Capex &amp; Depreciation " xfId="1169"/>
    <cellStyle name="0_Capex &amp; Depreciation _RRS18" xfId="1170"/>
    <cellStyle name="0_Capex &amp; Depreciation _RRS18 2" xfId="4907"/>
    <cellStyle name="0_Capex &amp; Depreciation _RRST1" xfId="1171"/>
    <cellStyle name="0_Capex &amp; Depreciation _RRST1 2" xfId="4908"/>
    <cellStyle name="0_Capex &amp; Depreciation _RRST2" xfId="1172"/>
    <cellStyle name="0_Capex &amp; Depreciation _RRST2 2" xfId="4909"/>
    <cellStyle name="0_Capex &amp; Depreciation _RRST21" xfId="1173"/>
    <cellStyle name="0_Capex &amp; Depreciation _RRST21 2" xfId="4910"/>
    <cellStyle name="0_Capex &amp; Depreciation _RRST5" xfId="1174"/>
    <cellStyle name="0_Capex &amp; Depreciation _RRST5 2" xfId="4911"/>
    <cellStyle name="0_Capex &amp; Depreciation _RRST7" xfId="1175"/>
    <cellStyle name="0_Capex &amp; Depreciation _RRST7 2" xfId="4912"/>
    <cellStyle name="0_Valuing BP " xfId="1176"/>
    <cellStyle name="0_Valuing BP _RRS18" xfId="1177"/>
    <cellStyle name="0_Valuing BP _RRS18 2" xfId="4914"/>
    <cellStyle name="0_Valuing BP _RRST1" xfId="1178"/>
    <cellStyle name="0_Valuing BP _RRST1 2" xfId="4915"/>
    <cellStyle name="0_Valuing BP _RRST2" xfId="1179"/>
    <cellStyle name="0_Valuing BP _RRST2 2" xfId="4916"/>
    <cellStyle name="0_Valuing BP _RRST21" xfId="1180"/>
    <cellStyle name="0_Valuing BP _RRST21 2" xfId="4917"/>
    <cellStyle name="0_Valuing BP _RRST5" xfId="1181"/>
    <cellStyle name="0_Valuing BP _RRST5 2" xfId="4918"/>
    <cellStyle name="0_Valuing BP _RRST7" xfId="1182"/>
    <cellStyle name="0_Valuing BP _RRST7 2" xfId="4919"/>
    <cellStyle name="000 PN" xfId="2673"/>
    <cellStyle name="000 PN 2" xfId="3292"/>
    <cellStyle name="000 PN 3" xfId="5405"/>
    <cellStyle name="1 decimal" xfId="2674"/>
    <cellStyle name="15.2" xfId="669"/>
    <cellStyle name="2 decimal" xfId="2675"/>
    <cellStyle name="20% - Accent1 2" xfId="670"/>
    <cellStyle name="20% - Accent1 3" xfId="1183"/>
    <cellStyle name="20% - Accent2 2" xfId="671"/>
    <cellStyle name="20% - Accent2 3" xfId="1184"/>
    <cellStyle name="20% - Accent3 2" xfId="672"/>
    <cellStyle name="20% - Accent3 3" xfId="1185"/>
    <cellStyle name="20% - Accent4 2" xfId="673"/>
    <cellStyle name="20% - Accent4 3" xfId="1186"/>
    <cellStyle name="20% - Accent5 2" xfId="674"/>
    <cellStyle name="20% - Accent6 2" xfId="675"/>
    <cellStyle name="20% - Accent6 3" xfId="1187"/>
    <cellStyle name="2nd head" xfId="2676"/>
    <cellStyle name="3f1o [0]_J-Hwang242" xfId="2677"/>
    <cellStyle name="3f1o_J-Hwang2an" xfId="2678"/>
    <cellStyle name="40% - Accent1 2" xfId="676"/>
    <cellStyle name="40% - Accent1 3" xfId="1188"/>
    <cellStyle name="40% - Accent2 2" xfId="677"/>
    <cellStyle name="40% - Accent3 2" xfId="678"/>
    <cellStyle name="40% - Accent3 3" xfId="1189"/>
    <cellStyle name="40% - Accent4 2" xfId="679"/>
    <cellStyle name="40% - Accent4 3" xfId="1190"/>
    <cellStyle name="40% - Accent5 2" xfId="680"/>
    <cellStyle name="40% - Accent6 2" xfId="681"/>
    <cellStyle name="40% - Accent6 3" xfId="1191"/>
    <cellStyle name="60% - Accent1 2" xfId="682"/>
    <cellStyle name="60% - Accent1 3" xfId="1192"/>
    <cellStyle name="60% - Accent2 2" xfId="683"/>
    <cellStyle name="60% - Accent3 2" xfId="684"/>
    <cellStyle name="60% - Accent3 3" xfId="1193"/>
    <cellStyle name="60% - Accent4 2" xfId="685"/>
    <cellStyle name="60% - Accent4 3" xfId="1194"/>
    <cellStyle name="60% - Accent5 2" xfId="686"/>
    <cellStyle name="60% - Accent6 2" xfId="687"/>
    <cellStyle name="60% - Accent6 3" xfId="1195"/>
    <cellStyle name="600 PN" xfId="2680"/>
    <cellStyle name="600 PN 2" xfId="3311"/>
    <cellStyle name="600 PN 3" xfId="5424"/>
    <cellStyle name="700 PN" xfId="2681"/>
    <cellStyle name="700 PN 2" xfId="3312"/>
    <cellStyle name="700 PN 3" xfId="5425"/>
    <cellStyle name="752131" xfId="2682"/>
    <cellStyle name="aaa" xfId="2683"/>
    <cellStyle name="Accent1 - 20%" xfId="4009"/>
    <cellStyle name="Accent1 - 40%" xfId="4010"/>
    <cellStyle name="Accent1 - 60%" xfId="4011"/>
    <cellStyle name="Accent1 10" xfId="5000"/>
    <cellStyle name="Accent1 11" xfId="4957"/>
    <cellStyle name="Accent1 12" xfId="5007"/>
    <cellStyle name="Accent1 13" xfId="4965"/>
    <cellStyle name="Accent1 14" xfId="5013"/>
    <cellStyle name="Accent1 15" xfId="5031"/>
    <cellStyle name="Accent1 16" xfId="5021"/>
    <cellStyle name="Accent1 17" xfId="5039"/>
    <cellStyle name="Accent1 18" xfId="5045"/>
    <cellStyle name="Accent1 19" xfId="5056"/>
    <cellStyle name="Accent1 2" xfId="688"/>
    <cellStyle name="Accent1 20" xfId="5062"/>
    <cellStyle name="Accent1 21" xfId="5070"/>
    <cellStyle name="Accent1 22" xfId="5426"/>
    <cellStyle name="Accent1 23" xfId="5448"/>
    <cellStyle name="Accent1 24" xfId="5399"/>
    <cellStyle name="Accent1 25" xfId="5459"/>
    <cellStyle name="Accent1 26" xfId="5495"/>
    <cellStyle name="Accent1 27" xfId="5474"/>
    <cellStyle name="Accent1 28" xfId="5507"/>
    <cellStyle name="Accent1 29" xfId="5480"/>
    <cellStyle name="Accent1 3" xfId="1196"/>
    <cellStyle name="Accent1 3 2" xfId="4129"/>
    <cellStyle name="Accent1 30" xfId="5538"/>
    <cellStyle name="Accent1 31" xfId="5530"/>
    <cellStyle name="Accent1 4" xfId="4938"/>
    <cellStyle name="Accent1 5" xfId="4921"/>
    <cellStyle name="Accent1 6" xfId="4989"/>
    <cellStyle name="Accent1 7" xfId="4931"/>
    <cellStyle name="Accent1 8" xfId="4995"/>
    <cellStyle name="Accent1 9" xfId="4937"/>
    <cellStyle name="Accent2 - 20%" xfId="4012"/>
    <cellStyle name="Accent2 - 40%" xfId="4013"/>
    <cellStyle name="Accent2 - 60%" xfId="4014"/>
    <cellStyle name="Accent2 10" xfId="4999"/>
    <cellStyle name="Accent2 11" xfId="4956"/>
    <cellStyle name="Accent2 12" xfId="5006"/>
    <cellStyle name="Accent2 13" xfId="4963"/>
    <cellStyle name="Accent2 14" xfId="5011"/>
    <cellStyle name="Accent2 15" xfId="4982"/>
    <cellStyle name="Accent2 16" xfId="5019"/>
    <cellStyle name="Accent2 17" xfId="5035"/>
    <cellStyle name="Accent2 18" xfId="5027"/>
    <cellStyle name="Accent2 19" xfId="5053"/>
    <cellStyle name="Accent2 2" xfId="689"/>
    <cellStyle name="Accent2 20" xfId="5049"/>
    <cellStyle name="Accent2 21" xfId="5067"/>
    <cellStyle name="Accent2 22" xfId="5427"/>
    <cellStyle name="Accent2 23" xfId="5447"/>
    <cellStyle name="Accent2 24" xfId="5402"/>
    <cellStyle name="Accent2 25" xfId="5458"/>
    <cellStyle name="Accent2 26" xfId="5494"/>
    <cellStyle name="Accent2 27" xfId="5473"/>
    <cellStyle name="Accent2 28" xfId="5506"/>
    <cellStyle name="Accent2 29" xfId="5479"/>
    <cellStyle name="Accent2 3" xfId="1197"/>
    <cellStyle name="Accent2 3 2" xfId="4130"/>
    <cellStyle name="Accent2 30" xfId="5537"/>
    <cellStyle name="Accent2 31" xfId="5528"/>
    <cellStyle name="Accent2 4" xfId="4939"/>
    <cellStyle name="Accent2 5" xfId="4920"/>
    <cellStyle name="Accent2 6" xfId="4922"/>
    <cellStyle name="Accent2 7" xfId="4930"/>
    <cellStyle name="Accent2 8" xfId="4994"/>
    <cellStyle name="Accent2 9" xfId="4936"/>
    <cellStyle name="Accent3 - 20%" xfId="4015"/>
    <cellStyle name="Accent3 - 40%" xfId="4016"/>
    <cellStyle name="Accent3 - 60%" xfId="4017"/>
    <cellStyle name="Accent3 10" xfId="4998"/>
    <cellStyle name="Accent3 11" xfId="4954"/>
    <cellStyle name="Accent3 12" xfId="5004"/>
    <cellStyle name="Accent3 13" xfId="4961"/>
    <cellStyle name="Accent3 14" xfId="5010"/>
    <cellStyle name="Accent3 15" xfId="4975"/>
    <cellStyle name="Accent3 16" xfId="5018"/>
    <cellStyle name="Accent3 17" xfId="5034"/>
    <cellStyle name="Accent3 18" xfId="5026"/>
    <cellStyle name="Accent3 19" xfId="5052"/>
    <cellStyle name="Accent3 2" xfId="690"/>
    <cellStyle name="Accent3 20" xfId="5037"/>
    <cellStyle name="Accent3 21" xfId="5066"/>
    <cellStyle name="Accent3 22" xfId="5428"/>
    <cellStyle name="Accent3 23" xfId="5446"/>
    <cellStyle name="Accent3 24" xfId="5406"/>
    <cellStyle name="Accent3 25" xfId="5453"/>
    <cellStyle name="Accent3 26" xfId="5491"/>
    <cellStyle name="Accent3 27" xfId="5468"/>
    <cellStyle name="Accent3 28" xfId="5502"/>
    <cellStyle name="Accent3 29" xfId="5476"/>
    <cellStyle name="Accent3 3" xfId="1198"/>
    <cellStyle name="Accent3 3 2" xfId="4131"/>
    <cellStyle name="Accent3 30" xfId="5534"/>
    <cellStyle name="Accent3 31" xfId="5523"/>
    <cellStyle name="Accent3 4" xfId="4940"/>
    <cellStyle name="Accent3 5" xfId="4913"/>
    <cellStyle name="Accent3 6" xfId="4923"/>
    <cellStyle name="Accent3 7" xfId="4929"/>
    <cellStyle name="Accent3 8" xfId="4993"/>
    <cellStyle name="Accent3 9" xfId="4935"/>
    <cellStyle name="Accent4 - 20%" xfId="4018"/>
    <cellStyle name="Accent4 - 40%" xfId="4019"/>
    <cellStyle name="Accent4 - 60%" xfId="4020"/>
    <cellStyle name="Accent4 10" xfId="4997"/>
    <cellStyle name="Accent4 11" xfId="4953"/>
    <cellStyle name="Accent4 12" xfId="5003"/>
    <cellStyle name="Accent4 13" xfId="4959"/>
    <cellStyle name="Accent4 14" xfId="5042"/>
    <cellStyle name="Accent4 15" xfId="4968"/>
    <cellStyle name="Accent4 16" xfId="5059"/>
    <cellStyle name="Accent4 17" xfId="5033"/>
    <cellStyle name="Accent4 18" xfId="5025"/>
    <cellStyle name="Accent4 19" xfId="5040"/>
    <cellStyle name="Accent4 2" xfId="691"/>
    <cellStyle name="Accent4 20" xfId="5048"/>
    <cellStyle name="Accent4 21" xfId="5057"/>
    <cellStyle name="Accent4 22" xfId="5429"/>
    <cellStyle name="Accent4 23" xfId="5445"/>
    <cellStyle name="Accent4 24" xfId="5407"/>
    <cellStyle name="Accent4 25" xfId="5452"/>
    <cellStyle name="Accent4 26" xfId="5490"/>
    <cellStyle name="Accent4 27" xfId="5467"/>
    <cellStyle name="Accent4 28" xfId="5501"/>
    <cellStyle name="Accent4 29" xfId="5475"/>
    <cellStyle name="Accent4 3" xfId="1199"/>
    <cellStyle name="Accent4 3 2" xfId="4132"/>
    <cellStyle name="Accent4 30" xfId="5533"/>
    <cellStyle name="Accent4 31" xfId="5522"/>
    <cellStyle name="Accent4 4" xfId="4941"/>
    <cellStyle name="Accent4 5" xfId="4906"/>
    <cellStyle name="Accent4 6" xfId="4924"/>
    <cellStyle name="Accent4 7" xfId="4928"/>
    <cellStyle name="Accent4 8" xfId="4992"/>
    <cellStyle name="Accent4 9" xfId="4934"/>
    <cellStyle name="Accent5 - 20%" xfId="4021"/>
    <cellStyle name="Accent5 - 40%" xfId="4022"/>
    <cellStyle name="Accent5 - 60%" xfId="4023"/>
    <cellStyle name="Accent5 10" xfId="4944"/>
    <cellStyle name="Accent5 11" xfId="4952"/>
    <cellStyle name="Accent5 12" xfId="5002"/>
    <cellStyle name="Accent5 13" xfId="4958"/>
    <cellStyle name="Accent5 14" xfId="5009"/>
    <cellStyle name="Accent5 15" xfId="4966"/>
    <cellStyle name="Accent5 16" xfId="5017"/>
    <cellStyle name="Accent5 17" xfId="5064"/>
    <cellStyle name="Accent5 18" xfId="5072"/>
    <cellStyle name="Accent5 19" xfId="5076"/>
    <cellStyle name="Accent5 2" xfId="692"/>
    <cellStyle name="Accent5 20" xfId="5080"/>
    <cellStyle name="Accent5 21" xfId="5084"/>
    <cellStyle name="Accent5 22" xfId="5430"/>
    <cellStyle name="Accent5 23" xfId="5443"/>
    <cellStyle name="Accent5 24" xfId="5408"/>
    <cellStyle name="Accent5 25" xfId="5451"/>
    <cellStyle name="Accent5 26" xfId="5489"/>
    <cellStyle name="Accent5 27" xfId="5466"/>
    <cellStyle name="Accent5 28" xfId="5500"/>
    <cellStyle name="Accent5 29" xfId="5462"/>
    <cellStyle name="Accent5 3" xfId="4133"/>
    <cellStyle name="Accent5 30" xfId="5516"/>
    <cellStyle name="Accent5 31" xfId="5521"/>
    <cellStyle name="Accent5 4" xfId="4942"/>
    <cellStyle name="Accent5 5" xfId="4987"/>
    <cellStyle name="Accent5 6" xfId="4925"/>
    <cellStyle name="Accent5 7" xfId="4927"/>
    <cellStyle name="Accent5 8" xfId="4991"/>
    <cellStyle name="Accent5 9" xfId="4933"/>
    <cellStyle name="Accent6 - 20%" xfId="4024"/>
    <cellStyle name="Accent6 - 40%" xfId="4025"/>
    <cellStyle name="Accent6 - 60%" xfId="4026"/>
    <cellStyle name="Accent6 10" xfId="4945"/>
    <cellStyle name="Accent6 11" xfId="5001"/>
    <cellStyle name="Accent6 12" xfId="5028"/>
    <cellStyle name="Accent6 13" xfId="5008"/>
    <cellStyle name="Accent6 14" xfId="5051"/>
    <cellStyle name="Accent6 15" xfId="5016"/>
    <cellStyle name="Accent6 16" xfId="5032"/>
    <cellStyle name="Accent6 17" xfId="5024"/>
    <cellStyle name="Accent6 18" xfId="5023"/>
    <cellStyle name="Accent6 19" xfId="5047"/>
    <cellStyle name="Accent6 2" xfId="693"/>
    <cellStyle name="Accent6 20" xfId="5046"/>
    <cellStyle name="Accent6 21" xfId="5063"/>
    <cellStyle name="Accent6 22" xfId="5431"/>
    <cellStyle name="Accent6 23" xfId="5441"/>
    <cellStyle name="Accent6 24" xfId="5409"/>
    <cellStyle name="Accent6 25" xfId="5450"/>
    <cellStyle name="Accent6 26" xfId="5486"/>
    <cellStyle name="Accent6 27" xfId="5463"/>
    <cellStyle name="Accent6 28" xfId="5497"/>
    <cellStyle name="Accent6 29" xfId="5449"/>
    <cellStyle name="Accent6 3" xfId="1200"/>
    <cellStyle name="Accent6 3 2" xfId="4134"/>
    <cellStyle name="Accent6 30" xfId="5514"/>
    <cellStyle name="Accent6 31" xfId="5520"/>
    <cellStyle name="Accent6 4" xfId="4943"/>
    <cellStyle name="Accent6 5" xfId="4988"/>
    <cellStyle name="Accent6 6" xfId="4926"/>
    <cellStyle name="Accent6 7" xfId="4990"/>
    <cellStyle name="Accent6 8" xfId="4932"/>
    <cellStyle name="Accent6 9" xfId="4996"/>
    <cellStyle name="Acquisition" xfId="2685"/>
    <cellStyle name="Acquisition 2" xfId="6562"/>
    <cellStyle name="Acquisition 3" xfId="7959"/>
    <cellStyle name="Actual" xfId="2686"/>
    <cellStyle name="Admin" xfId="2687"/>
    <cellStyle name="ÅëÈ­ [0]_laroux" xfId="694"/>
    <cellStyle name="ÅëÈ­_laroux" xfId="695"/>
    <cellStyle name="AFE" xfId="2688"/>
    <cellStyle name="AFE 2" xfId="3319"/>
    <cellStyle name="AFE 3" xfId="3714"/>
    <cellStyle name="AFE 4" xfId="4559"/>
    <cellStyle name="AFE_Changes" xfId="3715"/>
    <cellStyle name="ANALYST" xfId="2689"/>
    <cellStyle name="Arial 10" xfId="2690"/>
    <cellStyle name="Arial 10 2" xfId="4176"/>
    <cellStyle name="Arial 12" xfId="2691"/>
    <cellStyle name="Arial 12 2" xfId="4177"/>
    <cellStyle name="As_Reported" xfId="2692"/>
    <cellStyle name="Assumption" xfId="2693"/>
    <cellStyle name="assumptions" xfId="2694"/>
    <cellStyle name="Assumptions 2" xfId="6563"/>
    <cellStyle name="ÄÞ¸¶ [0]_±âÅ¸" xfId="2695"/>
    <cellStyle name="ÄÞ¸¶_±âÅ¸" xfId="2696"/>
    <cellStyle name="Auto" xfId="2697"/>
    <cellStyle name="Availability" xfId="6564"/>
    <cellStyle name="Availability 2" xfId="7960"/>
    <cellStyle name="Bad 2" xfId="696"/>
    <cellStyle name="BalanceSheet" xfId="2698"/>
    <cellStyle name="BalanceSheet 2" xfId="6565"/>
    <cellStyle name="BalanceSheet 3" xfId="7961"/>
    <cellStyle name="Banner" xfId="2699"/>
    <cellStyle name="BLACK" xfId="4178"/>
    <cellStyle name="BLACK 2" xfId="4179"/>
    <cellStyle name="BLACK 3" xfId="4180"/>
    <cellStyle name="BlackTitle" xfId="2700"/>
    <cellStyle name="BlackTitle 2" xfId="6566"/>
    <cellStyle name="BlackTitle 3" xfId="7962"/>
    <cellStyle name="Blank" xfId="2701"/>
    <cellStyle name="Blank 2" xfId="6567"/>
    <cellStyle name="BlankZero" xfId="697"/>
    <cellStyle name="BlankZero 2" xfId="698"/>
    <cellStyle name="BlankZero 3" xfId="699"/>
    <cellStyle name="BlankZero 4" xfId="700"/>
    <cellStyle name="block" xfId="2702"/>
    <cellStyle name="Blue heading" xfId="2703"/>
    <cellStyle name="Body" xfId="701"/>
    <cellStyle name="Bold" xfId="2704"/>
    <cellStyle name="Bold 2" xfId="6568"/>
    <cellStyle name="Bold 3" xfId="7963"/>
    <cellStyle name="BoldItalic" xfId="4027"/>
    <cellStyle name="Border Heavy" xfId="4181"/>
    <cellStyle name="Border Heavy 2" xfId="4182"/>
    <cellStyle name="Border Thin" xfId="4183"/>
    <cellStyle name="Border Thin 2" xfId="4184"/>
    <cellStyle name="Border Years" xfId="2705"/>
    <cellStyle name="British Pound" xfId="2706"/>
    <cellStyle name="British Pound 2" xfId="4186"/>
    <cellStyle name="British Pound 3" xfId="4187"/>
    <cellStyle name="British Pound 4" xfId="4185"/>
    <cellStyle name="British Pound 5" xfId="6569"/>
    <cellStyle name="British Pound 6" xfId="7964"/>
    <cellStyle name="c_HardInc " xfId="1201"/>
    <cellStyle name="c_HardInc _RRS18" xfId="1202"/>
    <cellStyle name="c_HardInc _RRS18 2" xfId="4946"/>
    <cellStyle name="c_HardInc _RRST1" xfId="1203"/>
    <cellStyle name="c_HardInc _RRST1 2" xfId="4947"/>
    <cellStyle name="c_HardInc _RRST2" xfId="1204"/>
    <cellStyle name="c_HardInc _RRST2 2" xfId="4948"/>
    <cellStyle name="c_HardInc _RRST21" xfId="1205"/>
    <cellStyle name="c_HardInc _RRST21 2" xfId="4949"/>
    <cellStyle name="c_HardInc _RRST5" xfId="1206"/>
    <cellStyle name="c_HardInc _RRST5 2" xfId="4950"/>
    <cellStyle name="c_HardInc _RRST7" xfId="1207"/>
    <cellStyle name="c_HardInc _RRST7 2" xfId="4951"/>
    <cellStyle name="Ç¥ÁØ_¿ù°£¿ä¾àº¸°í" xfId="2707"/>
    <cellStyle name="Calc" xfId="702"/>
    <cellStyle name="Calc - Blue" xfId="4029"/>
    <cellStyle name="Calc - Feed" xfId="4030"/>
    <cellStyle name="Calc - Green" xfId="4031"/>
    <cellStyle name="Calc - Grey" xfId="4032"/>
    <cellStyle name="Calc - Light" xfId="4033"/>
    <cellStyle name="Calc - Light White" xfId="4034"/>
    <cellStyle name="Calc - White" xfId="4035"/>
    <cellStyle name="Calc - White Light" xfId="4036"/>
    <cellStyle name="Calc - White_AOP Budget Bible 211105 v1" xfId="4037"/>
    <cellStyle name="Calc %" xfId="2709"/>
    <cellStyle name="Calc 2" xfId="2708"/>
    <cellStyle name="Calc 2 2" xfId="4028"/>
    <cellStyle name="Calc 3" xfId="3256"/>
    <cellStyle name="Calc 4" xfId="3250"/>
    <cellStyle name="Calc 5" xfId="3257"/>
    <cellStyle name="Calc 6" xfId="3249"/>
    <cellStyle name="Calc 7" xfId="3258"/>
    <cellStyle name="Calc 8" xfId="3248"/>
    <cellStyle name="Calc alt" xfId="2710"/>
    <cellStyle name="Calc Currency (0)" xfId="703"/>
    <cellStyle name="Calc Currency (0) 10" xfId="704"/>
    <cellStyle name="Calc Currency (0) 11" xfId="705"/>
    <cellStyle name="Calc Currency (0) 12" xfId="706"/>
    <cellStyle name="Calc Currency (0) 13" xfId="707"/>
    <cellStyle name="Calc Currency (0) 14" xfId="708"/>
    <cellStyle name="Calc Currency (0) 15" xfId="709"/>
    <cellStyle name="Calc Currency (0) 16" xfId="710"/>
    <cellStyle name="Calc Currency (0) 17" xfId="711"/>
    <cellStyle name="Calc Currency (0) 18" xfId="712"/>
    <cellStyle name="Calc Currency (0) 2" xfId="713"/>
    <cellStyle name="Calc Currency (0) 3" xfId="714"/>
    <cellStyle name="Calc Currency (0) 4" xfId="715"/>
    <cellStyle name="Calc Currency (0) 5" xfId="716"/>
    <cellStyle name="Calc Currency (0) 6" xfId="717"/>
    <cellStyle name="Calc Currency (0) 7" xfId="718"/>
    <cellStyle name="Calc Currency (0) 8" xfId="719"/>
    <cellStyle name="Calc Currency (0) 9" xfId="720"/>
    <cellStyle name="Calc White" xfId="4038"/>
    <cellStyle name="Calc_%" xfId="721"/>
    <cellStyle name="Calculation 10" xfId="722"/>
    <cellStyle name="Calculation 11" xfId="723"/>
    <cellStyle name="Calculation 12" xfId="724"/>
    <cellStyle name="Calculation 13" xfId="725"/>
    <cellStyle name="Calculation 14" xfId="726"/>
    <cellStyle name="Calculation 15" xfId="727"/>
    <cellStyle name="Calculation 16" xfId="728"/>
    <cellStyle name="Calculation 17" xfId="1208"/>
    <cellStyle name="Calculation 18" xfId="2711"/>
    <cellStyle name="Calculation 2" xfId="729"/>
    <cellStyle name="Calculation 3" xfId="730"/>
    <cellStyle name="Calculation 4" xfId="731"/>
    <cellStyle name="Calculation 5" xfId="732"/>
    <cellStyle name="Calculation 6" xfId="733"/>
    <cellStyle name="Calculation 7" xfId="734"/>
    <cellStyle name="Calculation 8" xfId="735"/>
    <cellStyle name="Calculation 9" xfId="736"/>
    <cellStyle name="Cash Flow Statement" xfId="2712"/>
    <cellStyle name="CashFlow" xfId="2713"/>
    <cellStyle name="CashFlow 2" xfId="6570"/>
    <cellStyle name="CashFlow 3" xfId="7965"/>
    <cellStyle name="CATV Total" xfId="2714"/>
    <cellStyle name="CATV Total 2" xfId="6571"/>
    <cellStyle name="CATV Total 3" xfId="7966"/>
    <cellStyle name="check" xfId="4039"/>
    <cellStyle name="Check Cell 2" xfId="737"/>
    <cellStyle name="Clear" xfId="738"/>
    <cellStyle name="co_name" xfId="2715"/>
    <cellStyle name="ColHeading" xfId="6572"/>
    <cellStyle name="ColHeading 2" xfId="7967"/>
    <cellStyle name="Column Heading" xfId="2716"/>
    <cellStyle name="Comma" xfId="1142" builtinId="3"/>
    <cellStyle name="Comma  - Style1" xfId="740"/>
    <cellStyle name="Comma  - Style1 2" xfId="2718"/>
    <cellStyle name="Comma  - Style1 2 2" xfId="4041"/>
    <cellStyle name="Comma  - Style2" xfId="741"/>
    <cellStyle name="Comma  - Style2 2" xfId="2719"/>
    <cellStyle name="Comma  - Style2 2 2" xfId="4042"/>
    <cellStyle name="Comma  - Style3" xfId="742"/>
    <cellStyle name="Comma  - Style3 2" xfId="2720"/>
    <cellStyle name="Comma  - Style3 2 2" xfId="4043"/>
    <cellStyle name="Comma  - Style4" xfId="743"/>
    <cellStyle name="Comma  - Style4 2" xfId="2721"/>
    <cellStyle name="Comma  - Style4 2 2" xfId="4044"/>
    <cellStyle name="Comma  - Style5" xfId="744"/>
    <cellStyle name="Comma  - Style5 2" xfId="2722"/>
    <cellStyle name="Comma  - Style5 2 2" xfId="4045"/>
    <cellStyle name="Comma  - Style6" xfId="745"/>
    <cellStyle name="Comma  - Style6 2" xfId="2723"/>
    <cellStyle name="Comma  - Style6 2 2" xfId="4046"/>
    <cellStyle name="Comma  - Style7" xfId="746"/>
    <cellStyle name="Comma  - Style7 2" xfId="2724"/>
    <cellStyle name="Comma  - Style7 2 2" xfId="4047"/>
    <cellStyle name="Comma  - Style8" xfId="747"/>
    <cellStyle name="Comma  - Style8 2" xfId="2725"/>
    <cellStyle name="Comma  - Style8 2 2" xfId="4048"/>
    <cellStyle name="comma - number" xfId="6573"/>
    <cellStyle name="comma [1]" xfId="748"/>
    <cellStyle name="Comma [1] 10" xfId="3264"/>
    <cellStyle name="comma [1] 2" xfId="749"/>
    <cellStyle name="comma [1] 3" xfId="750"/>
    <cellStyle name="comma [1] 4" xfId="751"/>
    <cellStyle name="Comma [1] 5" xfId="2726"/>
    <cellStyle name="Comma [1] 6" xfId="3262"/>
    <cellStyle name="Comma [1] 7" xfId="3244"/>
    <cellStyle name="Comma [1] 8" xfId="3263"/>
    <cellStyle name="Comma [1] 9" xfId="3243"/>
    <cellStyle name="Comma [2]" xfId="6574"/>
    <cellStyle name="Comma 0" xfId="2727"/>
    <cellStyle name="Comma 0 2" xfId="4049"/>
    <cellStyle name="Comma 0 3" xfId="6575"/>
    <cellStyle name="Comma 0*" xfId="2728"/>
    <cellStyle name="Comma 0* 2" xfId="4050"/>
    <cellStyle name="Comma 0_BB_template_jun 2005" xfId="2729"/>
    <cellStyle name="Comma 10" xfId="752"/>
    <cellStyle name="Comma 100" xfId="3751"/>
    <cellStyle name="Comma 101" xfId="3754"/>
    <cellStyle name="Comma 102" xfId="3757"/>
    <cellStyle name="Comma 103" xfId="3760"/>
    <cellStyle name="Comma 104" xfId="3763"/>
    <cellStyle name="Comma 105" xfId="3766"/>
    <cellStyle name="Comma 106" xfId="3769"/>
    <cellStyle name="Comma 107" xfId="3772"/>
    <cellStyle name="Comma 108" xfId="3775"/>
    <cellStyle name="Comma 109" xfId="3778"/>
    <cellStyle name="Comma 11" xfId="753"/>
    <cellStyle name="Comma 110" xfId="3781"/>
    <cellStyle name="Comma 111" xfId="3784"/>
    <cellStyle name="Comma 112" xfId="3787"/>
    <cellStyle name="Comma 113" xfId="3790"/>
    <cellStyle name="Comma 114" xfId="3793"/>
    <cellStyle name="Comma 115" xfId="3796"/>
    <cellStyle name="Comma 116" xfId="3799"/>
    <cellStyle name="Comma 117" xfId="3802"/>
    <cellStyle name="Comma 118" xfId="3805"/>
    <cellStyle name="Comma 119" xfId="3808"/>
    <cellStyle name="Comma 12" xfId="754"/>
    <cellStyle name="Comma 120" xfId="3811"/>
    <cellStyle name="Comma 121" xfId="3814"/>
    <cellStyle name="Comma 122" xfId="3817"/>
    <cellStyle name="Comma 123" xfId="3855"/>
    <cellStyle name="Comma 124" xfId="3865"/>
    <cellStyle name="Comma 125" xfId="3864"/>
    <cellStyle name="Comma 126" xfId="3866"/>
    <cellStyle name="Comma 127" xfId="3863"/>
    <cellStyle name="Comma 128" xfId="3857"/>
    <cellStyle name="Comma 129" xfId="3875"/>
    <cellStyle name="Comma 13" xfId="755"/>
    <cellStyle name="Comma 130" xfId="3856"/>
    <cellStyle name="Comma 131" xfId="3874"/>
    <cellStyle name="Comma 132" xfId="3858"/>
    <cellStyle name="Comma 133" xfId="3873"/>
    <cellStyle name="Comma 134" xfId="3843"/>
    <cellStyle name="Comma 135" xfId="3872"/>
    <cellStyle name="Comma 136" xfId="3851"/>
    <cellStyle name="Comma 137" xfId="3871"/>
    <cellStyle name="Comma 138" xfId="3844"/>
    <cellStyle name="Comma 139" xfId="3870"/>
    <cellStyle name="Comma 14" xfId="756"/>
    <cellStyle name="Comma 140" xfId="3859"/>
    <cellStyle name="Comma 141" xfId="3869"/>
    <cellStyle name="Comma 142" xfId="3860"/>
    <cellStyle name="Comma 143" xfId="3868"/>
    <cellStyle name="Comma 144" xfId="3861"/>
    <cellStyle name="Comma 145" xfId="3867"/>
    <cellStyle name="Comma 146" xfId="3862"/>
    <cellStyle name="Comma 147" xfId="3876"/>
    <cellStyle name="Comma 148" xfId="3877"/>
    <cellStyle name="Comma 149" xfId="3878"/>
    <cellStyle name="Comma 15" xfId="757"/>
    <cellStyle name="Comma 150" xfId="3879"/>
    <cellStyle name="Comma 151" xfId="3880"/>
    <cellStyle name="Comma 152" xfId="3881"/>
    <cellStyle name="Comma 153" xfId="3882"/>
    <cellStyle name="Comma 154" xfId="3883"/>
    <cellStyle name="Comma 155" xfId="3884"/>
    <cellStyle name="Comma 156" xfId="3885"/>
    <cellStyle name="Comma 157" xfId="3886"/>
    <cellStyle name="Comma 158" xfId="3887"/>
    <cellStyle name="Comma 159" xfId="3888"/>
    <cellStyle name="Comma 16" xfId="739"/>
    <cellStyle name="Comma 160" xfId="3889"/>
    <cellStyle name="Comma 161" xfId="3890"/>
    <cellStyle name="Comma 162" xfId="3891"/>
    <cellStyle name="Comma 163" xfId="3892"/>
    <cellStyle name="Comma 164" xfId="3893"/>
    <cellStyle name="Comma 165" xfId="3894"/>
    <cellStyle name="Comma 166" xfId="3895"/>
    <cellStyle name="Comma 167" xfId="3896"/>
    <cellStyle name="Comma 168" xfId="3897"/>
    <cellStyle name="Comma 169" xfId="3898"/>
    <cellStyle name="Comma 17" xfId="1151"/>
    <cellStyle name="Comma 17 2" xfId="3922"/>
    <cellStyle name="Comma 170" xfId="3899"/>
    <cellStyle name="Comma 171" xfId="3900"/>
    <cellStyle name="Comma 172" xfId="3901"/>
    <cellStyle name="Comma 173" xfId="3902"/>
    <cellStyle name="Comma 174" xfId="3903"/>
    <cellStyle name="Comma 175" xfId="3904"/>
    <cellStyle name="Comma 176" xfId="3905"/>
    <cellStyle name="Comma 177" xfId="3906"/>
    <cellStyle name="Comma 178" xfId="3907"/>
    <cellStyle name="Comma 179" xfId="3908"/>
    <cellStyle name="Comma 18" xfId="1147"/>
    <cellStyle name="Comma 18 2" xfId="3923"/>
    <cellStyle name="Comma 180" xfId="3914"/>
    <cellStyle name="Comma 181" xfId="3911"/>
    <cellStyle name="Comma 182" xfId="3913"/>
    <cellStyle name="Comma 183" xfId="4152"/>
    <cellStyle name="Comma 184" xfId="3912"/>
    <cellStyle name="Comma 185" xfId="4457"/>
    <cellStyle name="Comma 186" xfId="4460"/>
    <cellStyle name="Comma 187" xfId="4463"/>
    <cellStyle name="Comma 188" xfId="4466"/>
    <cellStyle name="Comma 189" xfId="4469"/>
    <cellStyle name="Comma 19" xfId="1148"/>
    <cellStyle name="Comma 19 2" xfId="3921"/>
    <cellStyle name="Comma 190" xfId="4472"/>
    <cellStyle name="Comma 191" xfId="4475"/>
    <cellStyle name="Comma 192" xfId="4478"/>
    <cellStyle name="Comma 193" xfId="4481"/>
    <cellStyle name="Comma 194" xfId="4484"/>
    <cellStyle name="Comma 195" xfId="4487"/>
    <cellStyle name="Comma 196" xfId="4490"/>
    <cellStyle name="Comma 197" xfId="4493"/>
    <cellStyle name="Comma 198" xfId="4496"/>
    <cellStyle name="Comma 199" xfId="4499"/>
    <cellStyle name="Comma 2" xfId="758"/>
    <cellStyle name="Comma 2 2" xfId="2730"/>
    <cellStyle name="Comma 2 2 2" xfId="4051"/>
    <cellStyle name="Comma 2 3" xfId="4188"/>
    <cellStyle name="Comma 2 4" xfId="6576"/>
    <cellStyle name="Comma 20" xfId="1146"/>
    <cellStyle name="Comma 20 2" xfId="3924"/>
    <cellStyle name="Comma 200" xfId="4502"/>
    <cellStyle name="Comma 201" xfId="4505"/>
    <cellStyle name="Comma 202" xfId="4508"/>
    <cellStyle name="Comma 21" xfId="1149"/>
    <cellStyle name="Comma 21 2" xfId="3920"/>
    <cellStyle name="Comma 22" xfId="1145"/>
    <cellStyle name="Comma 22 2" xfId="3925"/>
    <cellStyle name="Comma 23" xfId="2717"/>
    <cellStyle name="Comma 23 2" xfId="3919"/>
    <cellStyle name="Comma 24" xfId="3259"/>
    <cellStyle name="Comma 24 2" xfId="3926"/>
    <cellStyle name="Comma 25" xfId="3247"/>
    <cellStyle name="Comma 25 2" xfId="3918"/>
    <cellStyle name="Comma 26" xfId="3260"/>
    <cellStyle name="Comma 26 2" xfId="3927"/>
    <cellStyle name="Comma 27" xfId="3246"/>
    <cellStyle name="Comma 27 2" xfId="4040"/>
    <cellStyle name="Comma 28" xfId="3261"/>
    <cellStyle name="Comma 28 2" xfId="4143"/>
    <cellStyle name="Comma 29" xfId="3245"/>
    <cellStyle name="Comma 29 2" xfId="4142"/>
    <cellStyle name="Comma 3" xfId="759"/>
    <cellStyle name="Comma 3 2" xfId="4052"/>
    <cellStyle name="Comma 3 3" xfId="4189"/>
    <cellStyle name="Comma 30" xfId="3323"/>
    <cellStyle name="Comma 30 2" xfId="4147"/>
    <cellStyle name="Comma 31" xfId="3309"/>
    <cellStyle name="Comma 31 2" xfId="4146"/>
    <cellStyle name="Comma 32" xfId="3381"/>
    <cellStyle name="Comma 32 2" xfId="4149"/>
    <cellStyle name="Comma 33" xfId="3313"/>
    <cellStyle name="Comma 33 2" xfId="4139"/>
    <cellStyle name="Comma 34" xfId="3385"/>
    <cellStyle name="Comma 34 2" xfId="4138"/>
    <cellStyle name="Comma 35" xfId="3317"/>
    <cellStyle name="Comma 36" xfId="3391"/>
    <cellStyle name="Comma 37" xfId="3326"/>
    <cellStyle name="Comma 38" xfId="3457"/>
    <cellStyle name="Comma 39" xfId="3338"/>
    <cellStyle name="Comma 4" xfId="760"/>
    <cellStyle name="Comma 4 2" xfId="4053"/>
    <cellStyle name="Comma 4 3" xfId="4191"/>
    <cellStyle name="Comma 4 4" xfId="4190"/>
    <cellStyle name="Comma 40" xfId="3397"/>
    <cellStyle name="Comma 41" xfId="3347"/>
    <cellStyle name="Comma 42" xfId="3405"/>
    <cellStyle name="Comma 43" xfId="3359"/>
    <cellStyle name="Comma 44" xfId="3413"/>
    <cellStyle name="Comma 45" xfId="3370"/>
    <cellStyle name="Comma 46" xfId="3419"/>
    <cellStyle name="Comma 47" xfId="3431"/>
    <cellStyle name="Comma 48" xfId="3435"/>
    <cellStyle name="Comma 49" xfId="3447"/>
    <cellStyle name="Comma 5" xfId="761"/>
    <cellStyle name="Comma 5 2" xfId="4192"/>
    <cellStyle name="Comma 50" xfId="3451"/>
    <cellStyle name="Comma 51" xfId="3463"/>
    <cellStyle name="Comma 52" xfId="3467"/>
    <cellStyle name="Comma 53" xfId="3477"/>
    <cellStyle name="Comma 54" xfId="3485"/>
    <cellStyle name="Comma 55" xfId="3493"/>
    <cellStyle name="Comma 56" xfId="3501"/>
    <cellStyle name="Comma 57" xfId="3509"/>
    <cellStyle name="Comma 58" xfId="3516"/>
    <cellStyle name="Comma 59" xfId="3524"/>
    <cellStyle name="Comma 6" xfId="762"/>
    <cellStyle name="Comma 60" xfId="3531"/>
    <cellStyle name="Comma 61" xfId="3539"/>
    <cellStyle name="Comma 62" xfId="3546"/>
    <cellStyle name="Comma 63" xfId="3553"/>
    <cellStyle name="Comma 64" xfId="3560"/>
    <cellStyle name="Comma 65" xfId="3567"/>
    <cellStyle name="Comma 66" xfId="3574"/>
    <cellStyle name="Comma 67" xfId="3581"/>
    <cellStyle name="Comma 68" xfId="3588"/>
    <cellStyle name="Comma 69" xfId="3595"/>
    <cellStyle name="Comma 7" xfId="763"/>
    <cellStyle name="Comma 70" xfId="3602"/>
    <cellStyle name="Comma 71" xfId="3609"/>
    <cellStyle name="Comma 72" xfId="3617"/>
    <cellStyle name="Comma 73" xfId="3624"/>
    <cellStyle name="Comma 74" xfId="3632"/>
    <cellStyle name="Comma 75" xfId="3625"/>
    <cellStyle name="Comma 76" xfId="3647"/>
    <cellStyle name="Comma 77" xfId="3640"/>
    <cellStyle name="Comma 78" xfId="3661"/>
    <cellStyle name="Comma 79" xfId="3655"/>
    <cellStyle name="Comma 8" xfId="764"/>
    <cellStyle name="Comma 80" xfId="3716"/>
    <cellStyle name="Comma 81" xfId="3725"/>
    <cellStyle name="Comma 82" xfId="3726"/>
    <cellStyle name="Comma 83" xfId="3724"/>
    <cellStyle name="Comma 84" xfId="3727"/>
    <cellStyle name="Comma 85" xfId="3723"/>
    <cellStyle name="Comma 86" xfId="3728"/>
    <cellStyle name="Comma 87" xfId="3722"/>
    <cellStyle name="Comma 88" xfId="3729"/>
    <cellStyle name="Comma 89" xfId="3721"/>
    <cellStyle name="Comma 9" xfId="765"/>
    <cellStyle name="Comma 90" xfId="3730"/>
    <cellStyle name="Comma 91" xfId="3709"/>
    <cellStyle name="Comma 92" xfId="3731"/>
    <cellStyle name="Comma 93" xfId="3712"/>
    <cellStyle name="Comma 94" xfId="3733"/>
    <cellStyle name="Comma 95" xfId="3736"/>
    <cellStyle name="Comma 96" xfId="3739"/>
    <cellStyle name="Comma 97" xfId="3742"/>
    <cellStyle name="Comma 98" xfId="3745"/>
    <cellStyle name="Comma 99" xfId="3748"/>
    <cellStyle name="Comma(1)" xfId="2731"/>
    <cellStyle name="Comma, 1 dec" xfId="2732"/>
    <cellStyle name="Comma, 1 dec 2" xfId="6577"/>
    <cellStyle name="Comma, 1 dec 3" xfId="7969"/>
    <cellStyle name="Comma, 1dec" xfId="2733"/>
    <cellStyle name="Comma, 1dec 2" xfId="6578"/>
    <cellStyle name="Comma, 1dec 3" xfId="7970"/>
    <cellStyle name="Comma.1" xfId="2734"/>
    <cellStyle name="Comma.2" xfId="2735"/>
    <cellStyle name="Comma0" xfId="2736"/>
    <cellStyle name="Comma0 - Modelo1" xfId="2737"/>
    <cellStyle name="Comma0 - Style1" xfId="2738"/>
    <cellStyle name="Comma0 10" xfId="8180"/>
    <cellStyle name="Comma0 11" xfId="8147"/>
    <cellStyle name="Comma0 12" xfId="8182"/>
    <cellStyle name="Comma0 13" xfId="8145"/>
    <cellStyle name="Comma0 2" xfId="6579"/>
    <cellStyle name="Comma0 3" xfId="6802"/>
    <cellStyle name="Comma0 4" xfId="6781"/>
    <cellStyle name="Comma0 5" xfId="6803"/>
    <cellStyle name="Comma0 6" xfId="6780"/>
    <cellStyle name="Comma0 7" xfId="7971"/>
    <cellStyle name="Comma0 8" xfId="8179"/>
    <cellStyle name="Comma0 9" xfId="8148"/>
    <cellStyle name="Comma-1" xfId="2739"/>
    <cellStyle name="Comma1 - Modelo2" xfId="2740"/>
    <cellStyle name="Comma1 - Style2" xfId="2741"/>
    <cellStyle name="Comma2 [0]" xfId="766"/>
    <cellStyle name="Comma2 [0] 2" xfId="767"/>
    <cellStyle name="Comma2 [0] 3" xfId="768"/>
    <cellStyle name="Comma2 [0] 4" xfId="769"/>
    <cellStyle name="commadash" xfId="2742"/>
    <cellStyle name="CommaRounded" xfId="770"/>
    <cellStyle name="CommaRounded 2" xfId="771"/>
    <cellStyle name="CommaRounded 3" xfId="772"/>
    <cellStyle name="CommaRounded 4" xfId="773"/>
    <cellStyle name="Company" xfId="6580"/>
    <cellStyle name="Company 2" xfId="7972"/>
    <cellStyle name="Company Name" xfId="6581"/>
    <cellStyle name="CompanyName" xfId="2743"/>
    <cellStyle name="Control" xfId="2744"/>
    <cellStyle name="ControlFormular" xfId="2745"/>
    <cellStyle name="Copied" xfId="774"/>
    <cellStyle name="Copied 2" xfId="775"/>
    <cellStyle name="Copied 3" xfId="776"/>
    <cellStyle name="Cover Date" xfId="2746"/>
    <cellStyle name="Cover Date 2" xfId="6582"/>
    <cellStyle name="Cover Date 3" xfId="7973"/>
    <cellStyle name="Cover Subtitle" xfId="2747"/>
    <cellStyle name="Cover Subtitle 2" xfId="6583"/>
    <cellStyle name="Cover Subtitle 3" xfId="7974"/>
    <cellStyle name="Cover Title" xfId="2748"/>
    <cellStyle name="Cover Title 2" xfId="6584"/>
    <cellStyle name="Cover Title 3" xfId="7975"/>
    <cellStyle name="CurRatio" xfId="6585"/>
    <cellStyle name="CurRatio 2" xfId="7976"/>
    <cellStyle name="Currency (B)" xfId="2749"/>
    <cellStyle name="Currency [1]" xfId="2750"/>
    <cellStyle name="Currency [1] 2" xfId="6586"/>
    <cellStyle name="Currency [1] 3" xfId="7977"/>
    <cellStyle name="Currency [2]" xfId="2751"/>
    <cellStyle name="Currency [2] 2" xfId="6587"/>
    <cellStyle name="Currency 0" xfId="2752"/>
    <cellStyle name="Currency 0 2" xfId="4054"/>
    <cellStyle name="Currency 0 3" xfId="6588"/>
    <cellStyle name="Currency 10" xfId="3449"/>
    <cellStyle name="Currency 11" xfId="3382"/>
    <cellStyle name="Currency 12" xfId="3335"/>
    <cellStyle name="Currency 13" xfId="3471"/>
    <cellStyle name="Currency 14" xfId="3481"/>
    <cellStyle name="Currency 15" xfId="3489"/>
    <cellStyle name="Currency 16" xfId="3497"/>
    <cellStyle name="Currency 17" xfId="3505"/>
    <cellStyle name="Currency 18" xfId="3512"/>
    <cellStyle name="Currency 19" xfId="3520"/>
    <cellStyle name="Currency 2" xfId="2753"/>
    <cellStyle name="Currency 2 2" xfId="4055"/>
    <cellStyle name="Currency 2 3" xfId="6589"/>
    <cellStyle name="Currency 20" xfId="3527"/>
    <cellStyle name="Currency 21" xfId="3535"/>
    <cellStyle name="Currency 22" xfId="3542"/>
    <cellStyle name="Currency 23" xfId="3549"/>
    <cellStyle name="Currency 24" xfId="3556"/>
    <cellStyle name="Currency 25" xfId="3563"/>
    <cellStyle name="Currency 26" xfId="3570"/>
    <cellStyle name="Currency 27" xfId="3577"/>
    <cellStyle name="Currency 28" xfId="3584"/>
    <cellStyle name="Currency 29" xfId="3591"/>
    <cellStyle name="Currency 3" xfId="3324"/>
    <cellStyle name="Currency 30" xfId="3598"/>
    <cellStyle name="Currency 31" xfId="3605"/>
    <cellStyle name="Currency 32" xfId="3613"/>
    <cellStyle name="Currency 33" xfId="3620"/>
    <cellStyle name="Currency 34" xfId="3628"/>
    <cellStyle name="Currency 35" xfId="3636"/>
    <cellStyle name="Currency 36" xfId="3643"/>
    <cellStyle name="Currency 37" xfId="3649"/>
    <cellStyle name="Currency 38" xfId="3656"/>
    <cellStyle name="Currency 39" xfId="3663"/>
    <cellStyle name="Currency 4" xfId="3307"/>
    <cellStyle name="Currency 40" xfId="3670"/>
    <cellStyle name="Currency 41" xfId="3676"/>
    <cellStyle name="Currency 42" xfId="3680"/>
    <cellStyle name="Currency 43" xfId="3685"/>
    <cellStyle name="Currency 44" xfId="3688"/>
    <cellStyle name="Currency 45" xfId="3692"/>
    <cellStyle name="Currency 46" xfId="3694"/>
    <cellStyle name="Currency 47" xfId="3696"/>
    <cellStyle name="Currency 48" xfId="3610"/>
    <cellStyle name="Currency 49" xfId="3633"/>
    <cellStyle name="Currency 5" xfId="3379"/>
    <cellStyle name="Currency 50" xfId="3700"/>
    <cellStyle name="Currency 51" xfId="3702"/>
    <cellStyle name="Currency 52" xfId="3704"/>
    <cellStyle name="Currency 6" xfId="3374"/>
    <cellStyle name="Currency 7" xfId="3425"/>
    <cellStyle name="Currency 8" xfId="3433"/>
    <cellStyle name="Currency 9" xfId="3441"/>
    <cellStyle name="Currency-$" xfId="777"/>
    <cellStyle name="Currency-$ 2" xfId="778"/>
    <cellStyle name="Currency-$ 3" xfId="779"/>
    <cellStyle name="Currency-$ 4" xfId="780"/>
    <cellStyle name="Currency.1" xfId="2754"/>
    <cellStyle name="Currency.2" xfId="2755"/>
    <cellStyle name="Currency-£" xfId="781"/>
    <cellStyle name="Currency-£ 2" xfId="782"/>
    <cellStyle name="Currency-£ 3" xfId="783"/>
    <cellStyle name="Currency-£ 4" xfId="784"/>
    <cellStyle name="Currency0" xfId="2756"/>
    <cellStyle name="Currency0 2" xfId="6590"/>
    <cellStyle name="Currency0 3" xfId="7979"/>
    <cellStyle name="Currency1" xfId="2757"/>
    <cellStyle name="Currency2" xfId="2758"/>
    <cellStyle name="Currency-F" xfId="785"/>
    <cellStyle name="Currency-F 2" xfId="786"/>
    <cellStyle name="Currency-F 3" xfId="787"/>
    <cellStyle name="Currency-F 4" xfId="788"/>
    <cellStyle name="CustomStyle1" xfId="2759"/>
    <cellStyle name="CustomStyle10" xfId="2760"/>
    <cellStyle name="CustomStyle11" xfId="2761"/>
    <cellStyle name="CustomStyle14" xfId="2762"/>
    <cellStyle name="CustomStyle15" xfId="2763"/>
    <cellStyle name="CustomStyle16" xfId="2764"/>
    <cellStyle name="CustomStyle17" xfId="2765"/>
    <cellStyle name="CustomStyle2" xfId="2766"/>
    <cellStyle name="CustomStyle21" xfId="2767"/>
    <cellStyle name="CustomStyle22" xfId="2768"/>
    <cellStyle name="CustomStyle26" xfId="2769"/>
    <cellStyle name="CustomStyle27" xfId="2770"/>
    <cellStyle name="CustomStyle29" xfId="2771"/>
    <cellStyle name="CustomStyle3" xfId="2772"/>
    <cellStyle name="CustomStyle30" xfId="2773"/>
    <cellStyle name="CustomStyle31" xfId="2774"/>
    <cellStyle name="CustomStyle4" xfId="2775"/>
    <cellStyle name="CustomStyle5" xfId="2776"/>
    <cellStyle name="CustomStyle6" xfId="2777"/>
    <cellStyle name="CustomStyle7" xfId="2778"/>
    <cellStyle name="CustomStyle8" xfId="2779"/>
    <cellStyle name="Data" xfId="4056"/>
    <cellStyle name="Data Input" xfId="789"/>
    <cellStyle name="Data Section Heading" xfId="790"/>
    <cellStyle name="DATA_Amount" xfId="791"/>
    <cellStyle name="DataEntry" xfId="4057"/>
    <cellStyle name="Date" xfId="792"/>
    <cellStyle name="Date [d-mmm-yy]" xfId="2781"/>
    <cellStyle name="Date [mm-d-yy]" xfId="2782"/>
    <cellStyle name="Date [mm-d-yyyy]" xfId="2783"/>
    <cellStyle name="Date [mm-d-yyyy] 2" xfId="6592"/>
    <cellStyle name="Date [mm-d-yyyy] 3" xfId="7981"/>
    <cellStyle name="Date [mmm-d-yyyy]" xfId="2784"/>
    <cellStyle name="Date [mmm-d-yyyy] 2" xfId="6593"/>
    <cellStyle name="Date [mmm-d-yyyy] 3" xfId="7982"/>
    <cellStyle name="Date [mmm-yy]" xfId="2785"/>
    <cellStyle name="Date [mmm-yyyy]" xfId="2786"/>
    <cellStyle name="Date [mmm-yyyy] 2" xfId="6594"/>
    <cellStyle name="Date [mmm-yyyy] 3" xfId="7983"/>
    <cellStyle name="Date 10" xfId="4327"/>
    <cellStyle name="Date 100" xfId="7980"/>
    <cellStyle name="Date 101" xfId="8181"/>
    <cellStyle name="Date 102" xfId="8146"/>
    <cellStyle name="Date 103" xfId="8183"/>
    <cellStyle name="Date 104" xfId="8144"/>
    <cellStyle name="Date 105" xfId="8184"/>
    <cellStyle name="Date 106" xfId="8143"/>
    <cellStyle name="Date 11" xfId="4369"/>
    <cellStyle name="Date 12" xfId="4328"/>
    <cellStyle name="Date 13" xfId="4368"/>
    <cellStyle name="Date 14" xfId="4329"/>
    <cellStyle name="Date 15" xfId="4367"/>
    <cellStyle name="Date 16" xfId="4330"/>
    <cellStyle name="Date 17" xfId="4366"/>
    <cellStyle name="Date 18" xfId="4326"/>
    <cellStyle name="Date 19" xfId="4365"/>
    <cellStyle name="Date 2" xfId="2780"/>
    <cellStyle name="Date 2 2" xfId="4058"/>
    <cellStyle name="Date 2 3" xfId="4194"/>
    <cellStyle name="Date 20" xfId="4331"/>
    <cellStyle name="Date 21" xfId="4364"/>
    <cellStyle name="Date 22" xfId="4332"/>
    <cellStyle name="Date 23" xfId="4363"/>
    <cellStyle name="Date 24" xfId="4333"/>
    <cellStyle name="Date 25" xfId="4362"/>
    <cellStyle name="Date 26" xfId="4334"/>
    <cellStyle name="Date 27" xfId="4361"/>
    <cellStyle name="Date 28" xfId="4335"/>
    <cellStyle name="Date 29" xfId="4360"/>
    <cellStyle name="Date 3" xfId="3265"/>
    <cellStyle name="Date 3 2" xfId="4195"/>
    <cellStyle name="Date 30" xfId="4336"/>
    <cellStyle name="Date 31" xfId="4359"/>
    <cellStyle name="Date 32" xfId="4337"/>
    <cellStyle name="Date 33" xfId="4356"/>
    <cellStyle name="Date 34" xfId="4339"/>
    <cellStyle name="Date 35" xfId="4354"/>
    <cellStyle name="Date 36" xfId="4342"/>
    <cellStyle name="Date 37" xfId="4353"/>
    <cellStyle name="Date 38" xfId="4344"/>
    <cellStyle name="Date 39" xfId="4352"/>
    <cellStyle name="Date 4" xfId="3242"/>
    <cellStyle name="Date 40" xfId="4345"/>
    <cellStyle name="Date 41" xfId="4351"/>
    <cellStyle name="Date 42" xfId="4346"/>
    <cellStyle name="Date 43" xfId="4350"/>
    <cellStyle name="Date 44" xfId="4347"/>
    <cellStyle name="Date 45" xfId="4349"/>
    <cellStyle name="Date 46" xfId="4387"/>
    <cellStyle name="Date 47" xfId="4348"/>
    <cellStyle name="Date 48" xfId="4702"/>
    <cellStyle name="Date 49" xfId="4727"/>
    <cellStyle name="Date 5" xfId="3266"/>
    <cellStyle name="Date 50" xfId="4701"/>
    <cellStyle name="Date 51" xfId="4726"/>
    <cellStyle name="Date 52" xfId="4703"/>
    <cellStyle name="Date 53" xfId="4725"/>
    <cellStyle name="Date 54" xfId="4704"/>
    <cellStyle name="Date 55" xfId="4724"/>
    <cellStyle name="Date 56" xfId="4705"/>
    <cellStyle name="Date 57" xfId="4723"/>
    <cellStyle name="Date 58" xfId="4706"/>
    <cellStyle name="Date 59" xfId="4722"/>
    <cellStyle name="Date 6" xfId="3241"/>
    <cellStyle name="Date 60" xfId="4707"/>
    <cellStyle name="Date 61" xfId="4721"/>
    <cellStyle name="Date 62" xfId="4708"/>
    <cellStyle name="Date 63" xfId="4720"/>
    <cellStyle name="Date 64" xfId="4709"/>
    <cellStyle name="Date 65" xfId="4719"/>
    <cellStyle name="Date 66" xfId="4710"/>
    <cellStyle name="Date 67" xfId="4718"/>
    <cellStyle name="Date 68" xfId="4711"/>
    <cellStyle name="Date 69" xfId="4717"/>
    <cellStyle name="Date 7" xfId="3267"/>
    <cellStyle name="Date 70" xfId="4712"/>
    <cellStyle name="Date 71" xfId="4716"/>
    <cellStyle name="Date 72" xfId="4713"/>
    <cellStyle name="Date 73" xfId="4715"/>
    <cellStyle name="Date 74" xfId="4714"/>
    <cellStyle name="Date 75" xfId="4731"/>
    <cellStyle name="Date 76" xfId="4729"/>
    <cellStyle name="Date 77" xfId="4735"/>
    <cellStyle name="Date 78" xfId="4733"/>
    <cellStyle name="Date 79" xfId="4739"/>
    <cellStyle name="Date 8" xfId="3240"/>
    <cellStyle name="Date 80" xfId="4737"/>
    <cellStyle name="Date 81" xfId="4743"/>
    <cellStyle name="Date 82" xfId="4741"/>
    <cellStyle name="Date 83" xfId="4746"/>
    <cellStyle name="Date 84" xfId="4875"/>
    <cellStyle name="Date 85" xfId="4876"/>
    <cellStyle name="Date 86" xfId="6591"/>
    <cellStyle name="Date 87" xfId="6804"/>
    <cellStyle name="Date 88" xfId="6779"/>
    <cellStyle name="Date 89" xfId="6805"/>
    <cellStyle name="Date 9" xfId="4193"/>
    <cellStyle name="Date 90" xfId="6778"/>
    <cellStyle name="Date 91" xfId="6888"/>
    <cellStyle name="Date 92" xfId="6895"/>
    <cellStyle name="Date 93" xfId="6887"/>
    <cellStyle name="Date 94" xfId="6894"/>
    <cellStyle name="Date 95" xfId="6889"/>
    <cellStyle name="Date 96" xfId="6893"/>
    <cellStyle name="Date 97" xfId="6890"/>
    <cellStyle name="Date 98" xfId="6892"/>
    <cellStyle name="Date 99" xfId="6891"/>
    <cellStyle name="Date Aligned" xfId="2787"/>
    <cellStyle name="Date Aligned 2" xfId="4059"/>
    <cellStyle name="Date Aligned 3" xfId="6595"/>
    <cellStyle name="Date Day" xfId="2788"/>
    <cellStyle name="Date D-M" xfId="2789"/>
    <cellStyle name="Date Year" xfId="2790"/>
    <cellStyle name="Date_AstraZeneca Model - 15-Dec" xfId="2791"/>
    <cellStyle name="Date2" xfId="2792"/>
    <cellStyle name="Date2 2" xfId="6596"/>
    <cellStyle name="Date2 3" xfId="7984"/>
    <cellStyle name="DateInput" xfId="2793"/>
    <cellStyle name="dateline" xfId="2794"/>
    <cellStyle name="Dates" xfId="2795"/>
    <cellStyle name="Dates 2" xfId="6597"/>
    <cellStyle name="Dates 3" xfId="7985"/>
    <cellStyle name="DateYear" xfId="2796"/>
    <cellStyle name="DateYear 2" xfId="6598"/>
    <cellStyle name="DateYear 3" xfId="7986"/>
    <cellStyle name="Datum" xfId="2797"/>
    <cellStyle name="Datum mit Wochentag" xfId="2798"/>
    <cellStyle name="Dec_0" xfId="2799"/>
    <cellStyle name="Decimal" xfId="2800"/>
    <cellStyle name="Default [0]" xfId="2801"/>
    <cellStyle name="Delta" xfId="793"/>
    <cellStyle name="Delta%" xfId="794"/>
    <cellStyle name="Dezimal (0.0)" xfId="6599"/>
    <cellStyle name="Dezimal (0.0) 2" xfId="7987"/>
    <cellStyle name="Dezimal [0]_corporate" xfId="795"/>
    <cellStyle name="Dezimal_corporate" xfId="796"/>
    <cellStyle name="Dia" xfId="2802"/>
    <cellStyle name="DOH" xfId="2803"/>
    <cellStyle name="dolar" xfId="2804"/>
    <cellStyle name="Dollar" xfId="2805"/>
    <cellStyle name="Dollar (Canadian)" xfId="2806"/>
    <cellStyle name="Dollar 10" xfId="8186"/>
    <cellStyle name="Dollar 11" xfId="8141"/>
    <cellStyle name="Dollar 12" xfId="8188"/>
    <cellStyle name="Dollar 13" xfId="8139"/>
    <cellStyle name="Dollar 2" xfId="6600"/>
    <cellStyle name="Dollar 3" xfId="6806"/>
    <cellStyle name="Dollar 4" xfId="6777"/>
    <cellStyle name="Dollar 5" xfId="6807"/>
    <cellStyle name="Dollar 6" xfId="6776"/>
    <cellStyle name="Dollar 7" xfId="7988"/>
    <cellStyle name="Dollar 8" xfId="8185"/>
    <cellStyle name="Dollar 9" xfId="8142"/>
    <cellStyle name="Dollar Whole" xfId="2807"/>
    <cellStyle name="Dollar_Belgacom_301007" xfId="2808"/>
    <cellStyle name="Dollars" xfId="2809"/>
    <cellStyle name="dollars 2" xfId="6601"/>
    <cellStyle name="DollarWhole" xfId="2810"/>
    <cellStyle name="DollarWhole 2" xfId="6602"/>
    <cellStyle name="DollarWhole 3" xfId="7989"/>
    <cellStyle name="Dotted Line" xfId="2811"/>
    <cellStyle name="Dotted Line 2" xfId="4060"/>
    <cellStyle name="Dotted Line 3" xfId="6603"/>
    <cellStyle name="Double Accounting" xfId="2812"/>
    <cellStyle name="Double Accounting 2" xfId="4197"/>
    <cellStyle name="Double Accounting 3" xfId="4198"/>
    <cellStyle name="Double Accounting 4" xfId="4196"/>
    <cellStyle name="Download" xfId="2813"/>
    <cellStyle name="Driver" xfId="2814"/>
    <cellStyle name="Driver Lable" xfId="2815"/>
    <cellStyle name="Emphasis 1" xfId="4061"/>
    <cellStyle name="Emphasis 2" xfId="4062"/>
    <cellStyle name="Emphasis 3" xfId="4063"/>
    <cellStyle name="Encabez1" xfId="2816"/>
    <cellStyle name="Encabez2" xfId="2817"/>
    <cellStyle name="Entered" xfId="797"/>
    <cellStyle name="Entered 2" xfId="798"/>
    <cellStyle name="Entered 3" xfId="799"/>
    <cellStyle name="Entered 4" xfId="4064"/>
    <cellStyle name="Entry" xfId="2818"/>
    <cellStyle name="entry box" xfId="800"/>
    <cellStyle name="EPS" xfId="2819"/>
    <cellStyle name="EPS 2" xfId="6605"/>
    <cellStyle name="EPS 3" xfId="7991"/>
    <cellStyle name="EPSActual" xfId="2820"/>
    <cellStyle name="EPSEstimate" xfId="2821"/>
    <cellStyle name="Est - $" xfId="2822"/>
    <cellStyle name="Est - $ 2" xfId="4200"/>
    <cellStyle name="Est - $ 3" xfId="4201"/>
    <cellStyle name="Est - $ 4" xfId="4199"/>
    <cellStyle name="Est - %" xfId="2823"/>
    <cellStyle name="Est - % 2" xfId="4203"/>
    <cellStyle name="Est - % 3" xfId="4204"/>
    <cellStyle name="Est - % 4" xfId="4202"/>
    <cellStyle name="Est 0,000.0" xfId="2824"/>
    <cellStyle name="Est 0,000.0 2" xfId="4206"/>
    <cellStyle name="Est 0,000.0 3" xfId="4205"/>
    <cellStyle name="Euro" xfId="2825"/>
    <cellStyle name="Euro 2" xfId="3325"/>
    <cellStyle name="Euro 3" xfId="4065"/>
    <cellStyle name="Euro 4" xfId="5436"/>
    <cellStyle name="Exception" xfId="4066"/>
    <cellStyle name="Exception - Light" xfId="4067"/>
    <cellStyle name="Exception_AOP Budget Bible 211105 v1" xfId="4068"/>
    <cellStyle name="ExchRate" xfId="2826"/>
    <cellStyle name="Explanatory Text 2" xfId="801"/>
    <cellStyle name="export percent [1]" xfId="2827"/>
    <cellStyle name="EY House" xfId="802"/>
    <cellStyle name="F [0]" xfId="2828"/>
    <cellStyle name="F [2]" xfId="2829"/>
    <cellStyle name="F2" xfId="2830"/>
    <cellStyle name="F3" xfId="2831"/>
    <cellStyle name="F4" xfId="2832"/>
    <cellStyle name="F5" xfId="2833"/>
    <cellStyle name="F6" xfId="2834"/>
    <cellStyle name="F7" xfId="2835"/>
    <cellStyle name="F8" xfId="2836"/>
    <cellStyle name="fact_Feuil1 (8)" xfId="2837"/>
    <cellStyle name="Feeder Field" xfId="4069"/>
    <cellStyle name="Feeder Field - Light" xfId="4070"/>
    <cellStyle name="Feeder Field Light" xfId="4071"/>
    <cellStyle name="Feeder Field_AOP Budget Bible 211105 v1" xfId="4072"/>
    <cellStyle name="FF_EURO" xfId="2838"/>
    <cellStyle name="Fijo" xfId="2839"/>
    <cellStyle name="Financial" xfId="2840"/>
    <cellStyle name="Financiero" xfId="2841"/>
    <cellStyle name="Fixed" xfId="2842"/>
    <cellStyle name="Fixed [0]" xfId="2843"/>
    <cellStyle name="Fixed [0] 2" xfId="6607"/>
    <cellStyle name="Fixed [0] 3" xfId="7994"/>
    <cellStyle name="Fixed 10" xfId="8189"/>
    <cellStyle name="Fixed 11" xfId="8138"/>
    <cellStyle name="Fixed 12" xfId="8190"/>
    <cellStyle name="Fixed 13" xfId="8137"/>
    <cellStyle name="Fixed 2" xfId="6606"/>
    <cellStyle name="Fixed 3" xfId="6808"/>
    <cellStyle name="Fixed 4" xfId="6775"/>
    <cellStyle name="Fixed 5" xfId="6809"/>
    <cellStyle name="Fixed 6" xfId="6774"/>
    <cellStyle name="Fixed 7" xfId="7993"/>
    <cellStyle name="Fixed 8" xfId="8187"/>
    <cellStyle name="Fixed 9" xfId="8140"/>
    <cellStyle name="Fixed_Belgacom_301007" xfId="2844"/>
    <cellStyle name="fo]_x000d__x000a_UserName=Murat Zelef_x000d__x000a_UserCompany=Bumerang_x000d__x000a__x000d__x000a_[File Paths]_x000d__x000a_WorkingDirectory=C:\EQUIS\DLWIN_x000d__x000a_DownLoader=C" xfId="2845"/>
    <cellStyle name="Följde hyperlänken" xfId="2846"/>
    <cellStyle name="font" xfId="803"/>
    <cellStyle name="Font 2" xfId="2847"/>
    <cellStyle name="Font 3" xfId="6608"/>
    <cellStyle name="Font 4" xfId="7995"/>
    <cellStyle name="Footer SBILogo1" xfId="2848"/>
    <cellStyle name="Footer SBILogo1 2" xfId="6609"/>
    <cellStyle name="Footer SBILogo1 3" xfId="7996"/>
    <cellStyle name="Footer SBILogo2" xfId="2849"/>
    <cellStyle name="Footer SBILogo2 2" xfId="6610"/>
    <cellStyle name="Footer SBILogo2 3" xfId="7997"/>
    <cellStyle name="Footnote" xfId="2850"/>
    <cellStyle name="Footnote 2" xfId="4073"/>
    <cellStyle name="Footnote 3" xfId="6611"/>
    <cellStyle name="Footnote 4" xfId="7998"/>
    <cellStyle name="Footnote Reference" xfId="2851"/>
    <cellStyle name="Footnote Reference 2" xfId="6612"/>
    <cellStyle name="Footnote Reference 3" xfId="7999"/>
    <cellStyle name="Footnote_BEinp" xfId="6613"/>
    <cellStyle name="Forecast" xfId="2852"/>
    <cellStyle name="Forecast %" xfId="2853"/>
    <cellStyle name="Forecast_Book2" xfId="2854"/>
    <cellStyle name="ForecastData" xfId="2855"/>
    <cellStyle name="Formula" xfId="2856"/>
    <cellStyle name="fred" xfId="1153"/>
    <cellStyle name="General" xfId="2857"/>
    <cellStyle name="General 2" xfId="6614"/>
    <cellStyle name="General 3" xfId="8000"/>
    <cellStyle name="General No - Black" xfId="4074"/>
    <cellStyle name="General No (Black)" xfId="4075"/>
    <cellStyle name="General No (Red)" xfId="4076"/>
    <cellStyle name="General_Annex 2 - Memo items" xfId="4887"/>
    <cellStyle name="Generalx" xfId="2858"/>
    <cellStyle name="Good 2" xfId="804"/>
    <cellStyle name="Grand Total" xfId="4077"/>
    <cellStyle name="Grey" xfId="805"/>
    <cellStyle name="Grey 2" xfId="6615"/>
    <cellStyle name="Greyed out" xfId="4078"/>
    <cellStyle name="Greyed out - Light" xfId="4079"/>
    <cellStyle name="Greyed out_AOP Budget Bible 211105 v1" xfId="4080"/>
    <cellStyle name="Growth" xfId="2859"/>
    <cellStyle name="GrowthLarge" xfId="2860"/>
    <cellStyle name="GrowthRate" xfId="2861"/>
    <cellStyle name="GrowthRate 2" xfId="6616"/>
    <cellStyle name="GrowthRate 3" xfId="8001"/>
    <cellStyle name="GrowthSeq" xfId="2862"/>
    <cellStyle name="GrowthSeq 2" xfId="6617"/>
    <cellStyle name="GrowthSeq 3" xfId="8002"/>
    <cellStyle name="GrowthSmall" xfId="2863"/>
    <cellStyle name="GWN Table Body" xfId="6618"/>
    <cellStyle name="GWN Table Body 2" xfId="8003"/>
    <cellStyle name="GWN Table Header" xfId="6619"/>
    <cellStyle name="GWN Table Header 2" xfId="8004"/>
    <cellStyle name="GWN Table Left Header" xfId="6620"/>
    <cellStyle name="GWN Table Left Header 2" xfId="8005"/>
    <cellStyle name="GWN Table Note" xfId="6621"/>
    <cellStyle name="GWN Table Note 2" xfId="8006"/>
    <cellStyle name="GWN Table Title" xfId="6622"/>
    <cellStyle name="GWN Table Title 2" xfId="8007"/>
    <cellStyle name="haeding 2" xfId="2864"/>
    <cellStyle name="haeding 2 2" xfId="6623"/>
    <cellStyle name="haeding 2 3" xfId="8008"/>
    <cellStyle name="Hard" xfId="2865"/>
    <cellStyle name="Hard input" xfId="6624"/>
    <cellStyle name="hard no." xfId="2866"/>
    <cellStyle name="Hard Percent" xfId="2867"/>
    <cellStyle name="Hard Percent 2" xfId="4081"/>
    <cellStyle name="Hard Percent 3" xfId="6625"/>
    <cellStyle name="hareholder's Equity" xfId="2868"/>
    <cellStyle name="head2" xfId="2869"/>
    <cellStyle name="head2 2" xfId="6626"/>
    <cellStyle name="head2 3" xfId="8009"/>
    <cellStyle name="Header" xfId="2870"/>
    <cellStyle name="Header 2" xfId="4082"/>
    <cellStyle name="Header 3" xfId="6627"/>
    <cellStyle name="Header 4" xfId="8010"/>
    <cellStyle name="Header Draft Stamp" xfId="2871"/>
    <cellStyle name="Header Draft Stamp 2" xfId="6628"/>
    <cellStyle name="Header Draft Stamp 3" xfId="8011"/>
    <cellStyle name="Header_BEinp" xfId="6629"/>
    <cellStyle name="Header1" xfId="806"/>
    <cellStyle name="Header2" xfId="807"/>
    <cellStyle name="Heading" xfId="2872"/>
    <cellStyle name="Heading 1 10" xfId="808"/>
    <cellStyle name="Heading 1 11" xfId="809"/>
    <cellStyle name="Heading 1 12" xfId="810"/>
    <cellStyle name="Heading 1 13" xfId="811"/>
    <cellStyle name="Heading 1 14" xfId="812"/>
    <cellStyle name="Heading 1 15" xfId="813"/>
    <cellStyle name="Heading 1 16" xfId="814"/>
    <cellStyle name="Heading 1 17" xfId="1210"/>
    <cellStyle name="Heading 1 18" xfId="2873"/>
    <cellStyle name="heading 1 19" xfId="6630"/>
    <cellStyle name="Heading 1 2" xfId="815"/>
    <cellStyle name="heading 1 20" xfId="6810"/>
    <cellStyle name="heading 1 21" xfId="6773"/>
    <cellStyle name="heading 1 22" xfId="6811"/>
    <cellStyle name="heading 1 23" xfId="6772"/>
    <cellStyle name="heading 1 24" xfId="8012"/>
    <cellStyle name="heading 1 25" xfId="8191"/>
    <cellStyle name="heading 1 26" xfId="8136"/>
    <cellStyle name="heading 1 27" xfId="8192"/>
    <cellStyle name="heading 1 28" xfId="8135"/>
    <cellStyle name="heading 1 29" xfId="8194"/>
    <cellStyle name="Heading 1 3" xfId="816"/>
    <cellStyle name="heading 1 30" xfId="8133"/>
    <cellStyle name="Heading 1 4" xfId="817"/>
    <cellStyle name="Heading 1 5" xfId="818"/>
    <cellStyle name="Heading 1 6" xfId="819"/>
    <cellStyle name="Heading 1 7" xfId="820"/>
    <cellStyle name="Heading 1 8" xfId="821"/>
    <cellStyle name="Heading 1 9" xfId="822"/>
    <cellStyle name="Heading 1 Above" xfId="2874"/>
    <cellStyle name="Heading 1 Above 2" xfId="6631"/>
    <cellStyle name="Heading 1 Above 3" xfId="8013"/>
    <cellStyle name="Heading 1+" xfId="2875"/>
    <cellStyle name="Heading 1+ 2" xfId="6632"/>
    <cellStyle name="Heading 1+ 3" xfId="8014"/>
    <cellStyle name="Heading 2 10" xfId="823"/>
    <cellStyle name="Heading 2 11" xfId="824"/>
    <cellStyle name="Heading 2 12" xfId="825"/>
    <cellStyle name="Heading 2 13" xfId="826"/>
    <cellStyle name="Heading 2 14" xfId="827"/>
    <cellStyle name="Heading 2 15" xfId="828"/>
    <cellStyle name="Heading 2 16" xfId="829"/>
    <cellStyle name="Heading 2 17" xfId="1211"/>
    <cellStyle name="Heading 2 18" xfId="2876"/>
    <cellStyle name="Heading 2 19" xfId="3330"/>
    <cellStyle name="Heading 2 2" xfId="830"/>
    <cellStyle name="Heading 2 20" xfId="6633"/>
    <cellStyle name="Heading 2 21" xfId="8015"/>
    <cellStyle name="Heading 2 3" xfId="831"/>
    <cellStyle name="Heading 2 4" xfId="832"/>
    <cellStyle name="Heading 2 5" xfId="833"/>
    <cellStyle name="Heading 2 6" xfId="834"/>
    <cellStyle name="Heading 2 7" xfId="835"/>
    <cellStyle name="Heading 2 8" xfId="836"/>
    <cellStyle name="Heading 2 9" xfId="837"/>
    <cellStyle name="Heading 2 Below" xfId="2877"/>
    <cellStyle name="Heading 2 Below 2" xfId="6634"/>
    <cellStyle name="Heading 2 Below 3" xfId="8016"/>
    <cellStyle name="Heading 2+" xfId="2878"/>
    <cellStyle name="Heading 2+ 2" xfId="6635"/>
    <cellStyle name="Heading 2+ 3" xfId="8017"/>
    <cellStyle name="Heading 3 10" xfId="838"/>
    <cellStyle name="Heading 3 11" xfId="839"/>
    <cellStyle name="Heading 3 12" xfId="840"/>
    <cellStyle name="Heading 3 13" xfId="841"/>
    <cellStyle name="Heading 3 14" xfId="842"/>
    <cellStyle name="Heading 3 15" xfId="843"/>
    <cellStyle name="Heading 3 16" xfId="844"/>
    <cellStyle name="Heading 3 17" xfId="1212"/>
    <cellStyle name="Heading 3 18" xfId="2879"/>
    <cellStyle name="Heading 3 19" xfId="3331"/>
    <cellStyle name="Heading 3 2" xfId="845"/>
    <cellStyle name="Heading 3 20" xfId="5442"/>
    <cellStyle name="Heading 3 21" xfId="6636"/>
    <cellStyle name="Heading 3 22" xfId="8018"/>
    <cellStyle name="Heading 3 3" xfId="846"/>
    <cellStyle name="Heading 3 4" xfId="847"/>
    <cellStyle name="Heading 3 5" xfId="848"/>
    <cellStyle name="Heading 3 6" xfId="849"/>
    <cellStyle name="Heading 3 7" xfId="850"/>
    <cellStyle name="Heading 3 8" xfId="851"/>
    <cellStyle name="Heading 3 9" xfId="852"/>
    <cellStyle name="Heading 3+" xfId="2880"/>
    <cellStyle name="Heading 3+ 2" xfId="6637"/>
    <cellStyle name="Heading 3+ 3" xfId="8019"/>
    <cellStyle name="Heading 4 2" xfId="853"/>
    <cellStyle name="Heading 4 3" xfId="1213"/>
    <cellStyle name="Heading 4 4" xfId="2881"/>
    <cellStyle name="Heading 4 5" xfId="6638"/>
    <cellStyle name="Heading 4 6" xfId="8020"/>
    <cellStyle name="Heading 5" xfId="2882"/>
    <cellStyle name="Heading 5 2" xfId="6639"/>
    <cellStyle name="Heading 5 3" xfId="8021"/>
    <cellStyle name="Heading.1" xfId="854"/>
    <cellStyle name="Heading.2" xfId="855"/>
    <cellStyle name="Heading.3" xfId="856"/>
    <cellStyle name="Heading.4" xfId="857"/>
    <cellStyle name="Headline1" xfId="858"/>
    <cellStyle name="Headline3" xfId="859"/>
    <cellStyle name="Hidden" xfId="2883"/>
    <cellStyle name="Highlight" xfId="2884"/>
    <cellStyle name="Hist inmatning" xfId="2885"/>
    <cellStyle name="HistoricData" xfId="2886"/>
    <cellStyle name="hours" xfId="860"/>
    <cellStyle name="Hyperlänk" xfId="2887"/>
    <cellStyle name="Hyperlink 2" xfId="4207"/>
    <cellStyle name="Import" xfId="2888"/>
    <cellStyle name="Import [0]" xfId="2889"/>
    <cellStyle name="Import_DT_MD" xfId="2890"/>
    <cellStyle name="IncomeStatement" xfId="2891"/>
    <cellStyle name="IncomeStatement 2" xfId="6640"/>
    <cellStyle name="IncomeStatement 3" xfId="8022"/>
    <cellStyle name="InLink" xfId="6641"/>
    <cellStyle name="Input %" xfId="2893"/>
    <cellStyle name="Input [0]" xfId="2894"/>
    <cellStyle name="Input [2]" xfId="2895"/>
    <cellStyle name="Input [3]" xfId="2896"/>
    <cellStyle name="Input [yellow]" xfId="861"/>
    <cellStyle name="Input 1" xfId="4083"/>
    <cellStyle name="Input 1 - Light" xfId="4084"/>
    <cellStyle name="Input 1_AOP Budget Bible 211105 v1" xfId="4085"/>
    <cellStyle name="Input 10" xfId="862"/>
    <cellStyle name="Input 100" xfId="5418"/>
    <cellStyle name="Input 101" xfId="5432"/>
    <cellStyle name="Input 102" xfId="5417"/>
    <cellStyle name="Input 103" xfId="5433"/>
    <cellStyle name="Input 104" xfId="5413"/>
    <cellStyle name="Input 105" xfId="5420"/>
    <cellStyle name="Input 106" xfId="5412"/>
    <cellStyle name="input 107" xfId="6642"/>
    <cellStyle name="input 108" xfId="6812"/>
    <cellStyle name="input 109" xfId="6771"/>
    <cellStyle name="Input 11" xfId="1154"/>
    <cellStyle name="Input 11 2" xfId="3916"/>
    <cellStyle name="input 110" xfId="6813"/>
    <cellStyle name="input 111" xfId="6770"/>
    <cellStyle name="input 112" xfId="8023"/>
    <cellStyle name="input 113" xfId="8193"/>
    <cellStyle name="input 114" xfId="8134"/>
    <cellStyle name="input 115" xfId="8195"/>
    <cellStyle name="input 116" xfId="8132"/>
    <cellStyle name="input 117" xfId="8196"/>
    <cellStyle name="input 118" xfId="8131"/>
    <cellStyle name="Input 12" xfId="1157"/>
    <cellStyle name="Input 12 2" xfId="3917"/>
    <cellStyle name="Input 13" xfId="1150"/>
    <cellStyle name="Input 13 2" xfId="4135"/>
    <cellStyle name="Input 14" xfId="1158"/>
    <cellStyle name="Input 15" xfId="1152"/>
    <cellStyle name="Input 16" xfId="1159"/>
    <cellStyle name="Input 17" xfId="1214"/>
    <cellStyle name="Input 18" xfId="1243"/>
    <cellStyle name="Input 19" xfId="1242"/>
    <cellStyle name="Input 2" xfId="863"/>
    <cellStyle name="Input 2 - Light" xfId="4087"/>
    <cellStyle name="Input 2 2" xfId="4086"/>
    <cellStyle name="Input 2_AOP Budget Bible 211105 v1" xfId="4088"/>
    <cellStyle name="Input 20" xfId="1244"/>
    <cellStyle name="Input 21" xfId="1241"/>
    <cellStyle name="Input 22" xfId="2892"/>
    <cellStyle name="Input 23" xfId="3268"/>
    <cellStyle name="Input 24" xfId="3238"/>
    <cellStyle name="Input 25" xfId="3269"/>
    <cellStyle name="Input 26" xfId="3237"/>
    <cellStyle name="Input 27" xfId="3270"/>
    <cellStyle name="Input 28" xfId="3236"/>
    <cellStyle name="Input 29" xfId="3333"/>
    <cellStyle name="Input 3" xfId="864"/>
    <cellStyle name="Input 30" xfId="3297"/>
    <cellStyle name="Input 31" xfId="3298"/>
    <cellStyle name="Input 32" xfId="3296"/>
    <cellStyle name="Input 33" xfId="3299"/>
    <cellStyle name="Input 34" xfId="3295"/>
    <cellStyle name="Input 35" xfId="3300"/>
    <cellStyle name="Input 36" xfId="3294"/>
    <cellStyle name="Input 37" xfId="3303"/>
    <cellStyle name="Input 38" xfId="3302"/>
    <cellStyle name="Input 39" xfId="3304"/>
    <cellStyle name="Input 4" xfId="865"/>
    <cellStyle name="Input 40" xfId="3301"/>
    <cellStyle name="Input 41" xfId="3305"/>
    <cellStyle name="Input 42" xfId="3293"/>
    <cellStyle name="Input 43" xfId="3306"/>
    <cellStyle name="Input 44" xfId="3289"/>
    <cellStyle name="Input 45" xfId="3308"/>
    <cellStyle name="Input 46" xfId="3284"/>
    <cellStyle name="Input 47" xfId="3310"/>
    <cellStyle name="Input 48" xfId="3376"/>
    <cellStyle name="Input 49" xfId="3314"/>
    <cellStyle name="Input 5" xfId="866"/>
    <cellStyle name="Input 50" xfId="3377"/>
    <cellStyle name="Input 51" xfId="3318"/>
    <cellStyle name="Input 52" xfId="3378"/>
    <cellStyle name="Input 53" xfId="3465"/>
    <cellStyle name="Input 54" xfId="3380"/>
    <cellStyle name="Input 55" xfId="3327"/>
    <cellStyle name="Input 56" xfId="3386"/>
    <cellStyle name="Input 57" xfId="3337"/>
    <cellStyle name="Input 58" xfId="3392"/>
    <cellStyle name="Input 59" xfId="3339"/>
    <cellStyle name="Input 6" xfId="867"/>
    <cellStyle name="Input 60" xfId="3398"/>
    <cellStyle name="Input 61" xfId="3348"/>
    <cellStyle name="Input 62" xfId="3406"/>
    <cellStyle name="Input 63" xfId="3361"/>
    <cellStyle name="Input 64" xfId="3414"/>
    <cellStyle name="Input 65" xfId="3373"/>
    <cellStyle name="Input 66" xfId="3420"/>
    <cellStyle name="Input 67" xfId="3432"/>
    <cellStyle name="Input 68" xfId="3436"/>
    <cellStyle name="Input 69" xfId="3448"/>
    <cellStyle name="Input 7" xfId="868"/>
    <cellStyle name="Input 70" xfId="3452"/>
    <cellStyle name="Input 71" xfId="3464"/>
    <cellStyle name="Input 72" xfId="3468"/>
    <cellStyle name="Input 73" xfId="3478"/>
    <cellStyle name="Input 74" xfId="3502"/>
    <cellStyle name="Input 75" xfId="3486"/>
    <cellStyle name="Input 76" xfId="3517"/>
    <cellStyle name="Input 77" xfId="3494"/>
    <cellStyle name="Input 78" xfId="3532"/>
    <cellStyle name="Input 79" xfId="4960"/>
    <cellStyle name="Input 8" xfId="869"/>
    <cellStyle name="Input 80" xfId="5005"/>
    <cellStyle name="Input 81" xfId="4955"/>
    <cellStyle name="Input 82" xfId="4986"/>
    <cellStyle name="Input 83" xfId="4962"/>
    <cellStyle name="Input 84" xfId="5014"/>
    <cellStyle name="Input 85" xfId="5030"/>
    <cellStyle name="Input 86" xfId="5020"/>
    <cellStyle name="Input 87" xfId="5036"/>
    <cellStyle name="Input 88" xfId="5043"/>
    <cellStyle name="Input 89" xfId="5054"/>
    <cellStyle name="Input 9" xfId="870"/>
    <cellStyle name="Input 90" xfId="5060"/>
    <cellStyle name="Input 91" xfId="5068"/>
    <cellStyle name="Input 92" xfId="5073"/>
    <cellStyle name="Input 93" xfId="5077"/>
    <cellStyle name="Input 94" xfId="5081"/>
    <cellStyle name="Input 95" xfId="5085"/>
    <cellStyle name="Input 96" xfId="5088"/>
    <cellStyle name="Input 97" xfId="5444"/>
    <cellStyle name="Input 98" xfId="5419"/>
    <cellStyle name="Input 99" xfId="5423"/>
    <cellStyle name="Input Cell" xfId="2897"/>
    <cellStyle name="Input Currency" xfId="2898"/>
    <cellStyle name="Input Currency 2" xfId="6643"/>
    <cellStyle name="Input Date" xfId="2899"/>
    <cellStyle name="Input Date 2" xfId="6644"/>
    <cellStyle name="Input Date 3" xfId="8026"/>
    <cellStyle name="Input Fixed [0]" xfId="2900"/>
    <cellStyle name="Input Link" xfId="2901"/>
    <cellStyle name="Input Normal" xfId="2902"/>
    <cellStyle name="input percent" xfId="2903"/>
    <cellStyle name="Input Percent [2]" xfId="2904"/>
    <cellStyle name="Input Percent_Belgacom_301007" xfId="2905"/>
    <cellStyle name="Input Titles" xfId="2906"/>
    <cellStyle name="Input%" xfId="2907"/>
    <cellStyle name="Input% 2" xfId="6645"/>
    <cellStyle name="Input% 3" xfId="8027"/>
    <cellStyle name="Input0dec" xfId="2908"/>
    <cellStyle name="Input0dec 2" xfId="6646"/>
    <cellStyle name="Input0dec 3" xfId="8028"/>
    <cellStyle name="Input1dp" xfId="6647"/>
    <cellStyle name="Input2dec" xfId="2909"/>
    <cellStyle name="Input2dec 2" xfId="6648"/>
    <cellStyle name="Input2dec 3" xfId="8030"/>
    <cellStyle name="InputBlueFont" xfId="6649"/>
    <cellStyle name="InputDate" xfId="6650"/>
    <cellStyle name="InputDate 2" xfId="8032"/>
    <cellStyle name="InputDecimal" xfId="6651"/>
    <cellStyle name="InputDecimal 2" xfId="8033"/>
    <cellStyle name="inputPercent1dp" xfId="6652"/>
    <cellStyle name="inputs H [0]" xfId="2910"/>
    <cellStyle name="inputs H [1]" xfId="2911"/>
    <cellStyle name="inputs H [2]" xfId="2912"/>
    <cellStyle name="inputs H [3]" xfId="2913"/>
    <cellStyle name="InputValue" xfId="6653"/>
    <cellStyle name="InputValue 2" xfId="8034"/>
    <cellStyle name="Intega" xfId="871"/>
    <cellStyle name="Intega 2" xfId="872"/>
    <cellStyle name="Intega 3" xfId="873"/>
    <cellStyle name="Intega 4" xfId="874"/>
    <cellStyle name="Integer" xfId="2914"/>
    <cellStyle name="Integer 2" xfId="6654"/>
    <cellStyle name="Integer 3" xfId="8035"/>
    <cellStyle name="italic" xfId="3336"/>
    <cellStyle name="Item" xfId="6655"/>
    <cellStyle name="Item 2" xfId="8036"/>
    <cellStyle name="Items_Optional" xfId="6656"/>
    <cellStyle name="ItemTypeClass" xfId="6657"/>
    <cellStyle name="ItemTypeClass 2" xfId="8037"/>
    <cellStyle name="James" xfId="6658"/>
    <cellStyle name="Joe" xfId="2915"/>
    <cellStyle name="Komma [0]_PLDT" xfId="875"/>
    <cellStyle name="Komma_KAF-ASN-1000" xfId="4089"/>
    <cellStyle name="kopregel" xfId="2916"/>
    <cellStyle name="kopregel 2" xfId="4209"/>
    <cellStyle name="kopregel 3" xfId="4208"/>
    <cellStyle name="KPMG Heading 1" xfId="876"/>
    <cellStyle name="KPMG Heading 2" xfId="877"/>
    <cellStyle name="KPMG Heading 3" xfId="878"/>
    <cellStyle name="KPMG Heading 4" xfId="879"/>
    <cellStyle name="KPMG Normal" xfId="880"/>
    <cellStyle name="KPMG Normal Text" xfId="881"/>
    <cellStyle name="Label" xfId="882"/>
    <cellStyle name="Label 2" xfId="2917"/>
    <cellStyle name="left" xfId="883"/>
    <cellStyle name="Legal 8½ x 14 in" xfId="4090"/>
    <cellStyle name="Link" xfId="2918"/>
    <cellStyle name="Link 2" xfId="3343"/>
    <cellStyle name="Linked" xfId="2919"/>
    <cellStyle name="Linked 10" xfId="4343"/>
    <cellStyle name="linked 2" xfId="4091"/>
    <cellStyle name="Linked 2 2" xfId="4211"/>
    <cellStyle name="Linked 3" xfId="4210"/>
    <cellStyle name="Linked 4" xfId="4338"/>
    <cellStyle name="Linked 5" xfId="4358"/>
    <cellStyle name="Linked 6" xfId="4340"/>
    <cellStyle name="Linked 7" xfId="4357"/>
    <cellStyle name="Linked 8" xfId="4341"/>
    <cellStyle name="Linked 9" xfId="4355"/>
    <cellStyle name="Linked Cell 2" xfId="884"/>
    <cellStyle name="LN" xfId="4092"/>
    <cellStyle name="_x0007_LÓ_x0018_ÄþÍN^NuNVþˆHÁ_x0001__x0018_(n" xfId="4093"/>
    <cellStyle name="Locked" xfId="2920"/>
    <cellStyle name="m1" xfId="2921"/>
    <cellStyle name="Main Title" xfId="885"/>
    <cellStyle name="Main Title 2" xfId="2922"/>
    <cellStyle name="MainHeading" xfId="886"/>
    <cellStyle name="MainHeading 2" xfId="6659"/>
    <cellStyle name="Mainline" xfId="2923"/>
    <cellStyle name="Major item" xfId="6660"/>
    <cellStyle name="Major item 2" xfId="8038"/>
    <cellStyle name="margenta-f" xfId="2924"/>
    <cellStyle name="margenta-f 2" xfId="6661"/>
    <cellStyle name="margenta-f 3" xfId="8039"/>
    <cellStyle name="margin" xfId="2925"/>
    <cellStyle name="Margin 2" xfId="6662"/>
    <cellStyle name="Margins" xfId="2926"/>
    <cellStyle name="Margins 2" xfId="6663"/>
    <cellStyle name="Margins 3" xfId="8041"/>
    <cellStyle name="max" xfId="887"/>
    <cellStyle name="Migliaia_Foglio1" xfId="6664"/>
    <cellStyle name="Millares [0]_10 AVERIAS MASIVAS + ANT" xfId="2927"/>
    <cellStyle name="Millares_10 AVERIAS MASIVAS + ANT" xfId="2928"/>
    <cellStyle name="Milliers [0]_beta2" xfId="2929"/>
    <cellStyle name="Milliers_beta2" xfId="2930"/>
    <cellStyle name="min" xfId="888"/>
    <cellStyle name="mine" xfId="6665"/>
    <cellStyle name="mine 2" xfId="8042"/>
    <cellStyle name="MLComma0" xfId="2931"/>
    <cellStyle name="MLDollar0" xfId="2932"/>
    <cellStyle name="MLEuro0" xfId="2933"/>
    <cellStyle name="MLHeaderSection" xfId="2934"/>
    <cellStyle name="MLMultiple0" xfId="2935"/>
    <cellStyle name="MLPercent0" xfId="2936"/>
    <cellStyle name="MLPound0" xfId="2937"/>
    <cellStyle name="MLYen0" xfId="2938"/>
    <cellStyle name="mod1" xfId="2939"/>
    <cellStyle name="Model Data" xfId="889"/>
    <cellStyle name="Model Data 2" xfId="890"/>
    <cellStyle name="Model Data 3" xfId="891"/>
    <cellStyle name="Model Data 4" xfId="892"/>
    <cellStyle name="modelo1" xfId="2940"/>
    <cellStyle name="Moneda [0]_10 AVERIAS MASIVAS + ANT" xfId="2941"/>
    <cellStyle name="Moneda_10 AVERIAS MASIVAS + ANT" xfId="2942"/>
    <cellStyle name="Monétaire [0]_beta2" xfId="2943"/>
    <cellStyle name="Monetaire [0]_laroux" xfId="2944"/>
    <cellStyle name="Monétaire [0]_laroux" xfId="893"/>
    <cellStyle name="Monetaire [0]_laroux 10" xfId="3342"/>
    <cellStyle name="Monétaire [0]_laroux 10" xfId="3344"/>
    <cellStyle name="Monetaire [0]_laroux 11" xfId="3403"/>
    <cellStyle name="Monétaire [0]_laroux 11" xfId="3404"/>
    <cellStyle name="Monetaire [0]_laroux 12" xfId="3351"/>
    <cellStyle name="Monétaire [0]_laroux 12" xfId="3352"/>
    <cellStyle name="Monetaire [0]_laroux 13" xfId="3409"/>
    <cellStyle name="Monétaire [0]_laroux 13" xfId="3410"/>
    <cellStyle name="Monetaire [0]_laroux 14" xfId="3362"/>
    <cellStyle name="Monétaire [0]_laroux 14" xfId="3363"/>
    <cellStyle name="Monetaire [0]_laroux 15" xfId="3415"/>
    <cellStyle name="Monétaire [0]_laroux 15" xfId="3416"/>
    <cellStyle name="Monetaire [0]_laroux 16" xfId="3427"/>
    <cellStyle name="Monétaire [0]_laroux 16" xfId="3428"/>
    <cellStyle name="Monetaire [0]_laroux 17" xfId="3421"/>
    <cellStyle name="Monétaire [0]_laroux 17" xfId="3422"/>
    <cellStyle name="Monetaire [0]_laroux 18" xfId="3443"/>
    <cellStyle name="Monétaire [0]_laroux 18" xfId="3444"/>
    <cellStyle name="Monetaire [0]_laroux 19" xfId="3437"/>
    <cellStyle name="Monétaire [0]_laroux 19" xfId="3438"/>
    <cellStyle name="Monetaire [0]_laroux 2" xfId="3345"/>
    <cellStyle name="Monétaire [0]_laroux 2" xfId="3346"/>
    <cellStyle name="Monetaire [0]_laroux 20" xfId="3459"/>
    <cellStyle name="Monétaire [0]_laroux 20" xfId="3460"/>
    <cellStyle name="Monetaire [0]_laroux 21" xfId="3453"/>
    <cellStyle name="Monétaire [0]_laroux 21" xfId="3454"/>
    <cellStyle name="Monetaire [0]_laroux 22" xfId="3473"/>
    <cellStyle name="Monétaire [0]_laroux 22" xfId="3474"/>
    <cellStyle name="Monetaire [0]_laroux 23" xfId="3469"/>
    <cellStyle name="Monétaire [0]_laroux 23" xfId="3470"/>
    <cellStyle name="Monetaire [0]_laroux 24" xfId="3479"/>
    <cellStyle name="Monétaire [0]_laroux 24" xfId="3480"/>
    <cellStyle name="Monetaire [0]_laroux 25" xfId="3487"/>
    <cellStyle name="Monétaire [0]_laroux 25" xfId="3488"/>
    <cellStyle name="Monetaire [0]_laroux 26" xfId="3495"/>
    <cellStyle name="Monétaire [0]_laroux 26" xfId="3496"/>
    <cellStyle name="Monetaire [0]_laroux 27" xfId="3503"/>
    <cellStyle name="Monétaire [0]_laroux 27" xfId="3504"/>
    <cellStyle name="Monetaire [0]_laroux 28" xfId="3510"/>
    <cellStyle name="Monétaire [0]_laroux 28" xfId="3511"/>
    <cellStyle name="Monetaire [0]_laroux 29" xfId="3518"/>
    <cellStyle name="Monétaire [0]_laroux 29" xfId="3519"/>
    <cellStyle name="Monetaire [0]_laroux 3" xfId="3383"/>
    <cellStyle name="Monétaire [0]_laroux 3" xfId="3384"/>
    <cellStyle name="Monetaire [0]_laroux 30" xfId="3525"/>
    <cellStyle name="Monétaire [0]_laroux 30" xfId="3526"/>
    <cellStyle name="Monetaire [0]_laroux 31" xfId="3533"/>
    <cellStyle name="Monétaire [0]_laroux 31" xfId="3534"/>
    <cellStyle name="Monetaire [0]_laroux 32" xfId="3540"/>
    <cellStyle name="Monétaire [0]_laroux 32" xfId="3541"/>
    <cellStyle name="Monetaire [0]_laroux 33" xfId="3547"/>
    <cellStyle name="Monétaire [0]_laroux 33" xfId="3548"/>
    <cellStyle name="Monetaire [0]_laroux 34" xfId="3554"/>
    <cellStyle name="Monétaire [0]_laroux 34" xfId="3555"/>
    <cellStyle name="Monetaire [0]_laroux 35" xfId="3561"/>
    <cellStyle name="Monétaire [0]_laroux 35" xfId="3562"/>
    <cellStyle name="Monetaire [0]_laroux 36" xfId="3568"/>
    <cellStyle name="Monétaire [0]_laroux 36" xfId="3569"/>
    <cellStyle name="Monetaire [0]_laroux 37" xfId="3575"/>
    <cellStyle name="Monétaire [0]_laroux 37" xfId="3576"/>
    <cellStyle name="Monetaire [0]_laroux 38" xfId="3582"/>
    <cellStyle name="Monétaire [0]_laroux 38" xfId="3583"/>
    <cellStyle name="Monetaire [0]_laroux 39" xfId="3589"/>
    <cellStyle name="Monétaire [0]_laroux 39" xfId="3590"/>
    <cellStyle name="Monetaire [0]_laroux 4" xfId="3315"/>
    <cellStyle name="Monétaire [0]_laroux 4" xfId="3316"/>
    <cellStyle name="Monetaire [0]_laroux 40" xfId="3596"/>
    <cellStyle name="Monétaire [0]_laroux 40" xfId="3597"/>
    <cellStyle name="Monetaire [0]_laroux 41" xfId="3603"/>
    <cellStyle name="Monétaire [0]_laroux 41" xfId="3604"/>
    <cellStyle name="Monetaire [0]_laroux 42" xfId="3611"/>
    <cellStyle name="Monétaire [0]_laroux 42" xfId="3612"/>
    <cellStyle name="Monetaire [0]_laroux 43" xfId="3618"/>
    <cellStyle name="Monétaire [0]_laroux 43" xfId="3619"/>
    <cellStyle name="Monetaire [0]_laroux 44" xfId="3626"/>
    <cellStyle name="Monétaire [0]_laroux 44" xfId="3627"/>
    <cellStyle name="Monetaire [0]_laroux 45" xfId="3634"/>
    <cellStyle name="Monétaire [0]_laroux 45" xfId="3635"/>
    <cellStyle name="Monetaire [0]_laroux 46" xfId="3641"/>
    <cellStyle name="Monétaire [0]_laroux 46" xfId="3642"/>
    <cellStyle name="Monetaire [0]_laroux 47" xfId="3648"/>
    <cellStyle name="Monétaire [0]_laroux 47" xfId="3660"/>
    <cellStyle name="Monetaire [0]_laroux 48" xfId="3653"/>
    <cellStyle name="Monétaire [0]_laroux 48" xfId="3654"/>
    <cellStyle name="Monetaire [0]_laroux 49" xfId="3662"/>
    <cellStyle name="Monétaire [0]_laroux 49" xfId="3672"/>
    <cellStyle name="Monetaire [0]_laroux 5" xfId="3387"/>
    <cellStyle name="Monétaire [0]_laroux 5" xfId="3388"/>
    <cellStyle name="Monetaire [0]_laroux 50" xfId="3667"/>
    <cellStyle name="Monétaire [0]_laroux 50" xfId="3668"/>
    <cellStyle name="Monetaire [0]_laroux 51" xfId="3675"/>
    <cellStyle name="Monétaire [0]_laroux 51" xfId="3682"/>
    <cellStyle name="Monetaire [0]_laroux 52" xfId="5456"/>
    <cellStyle name="Monétaire [0]_laroux 52" xfId="5457"/>
    <cellStyle name="Monetaire [0]_laroux 53" xfId="5404"/>
    <cellStyle name="Monétaire [0]_laroux 53" xfId="5403"/>
    <cellStyle name="Monetaire [0]_laroux 54" xfId="5454"/>
    <cellStyle name="Monétaire [0]_laroux 54" xfId="5455"/>
    <cellStyle name="Monetaire [0]_laroux 55" xfId="5492"/>
    <cellStyle name="Monétaire [0]_laroux 55" xfId="5493"/>
    <cellStyle name="Monetaire [0]_laroux 56" xfId="5470"/>
    <cellStyle name="Monétaire [0]_laroux 56" xfId="5471"/>
    <cellStyle name="Monetaire [0]_laroux 57" xfId="5504"/>
    <cellStyle name="Monétaire [0]_laroux 57" xfId="5505"/>
    <cellStyle name="Monetaire [0]_laroux 58" xfId="5483"/>
    <cellStyle name="Monétaire [0]_laroux 58" xfId="5519"/>
    <cellStyle name="Monetaire [0]_laroux 59" xfId="5535"/>
    <cellStyle name="Monétaire [0]_laroux 59" xfId="5536"/>
    <cellStyle name="Monetaire [0]_laroux 6" xfId="3320"/>
    <cellStyle name="Monétaire [0]_laroux 6" xfId="3321"/>
    <cellStyle name="Monetaire [0]_laroux 60" xfId="5526"/>
    <cellStyle name="Monétaire [0]_laroux 60" xfId="5527"/>
    <cellStyle name="Monetaire [0]_laroux 61" xfId="5563"/>
    <cellStyle name="Monétaire [0]_laroux 61" xfId="5564"/>
    <cellStyle name="Monetaire [0]_laroux 7" xfId="3393"/>
    <cellStyle name="Monétaire [0]_laroux 7" xfId="3394"/>
    <cellStyle name="Monetaire [0]_laroux 8" xfId="3328"/>
    <cellStyle name="Monétaire [0]_laroux 8" xfId="3329"/>
    <cellStyle name="Monetaire [0]_laroux 9" xfId="3399"/>
    <cellStyle name="Monétaire [0]_laroux 9" xfId="3400"/>
    <cellStyle name="Monetaire [0]_laroux_1" xfId="2945"/>
    <cellStyle name="Monétaire [0]_laroux_1" xfId="2946"/>
    <cellStyle name="Monetaire [0]_laroux_2" xfId="2947"/>
    <cellStyle name="Monétaire [0]_laroux_2" xfId="2948"/>
    <cellStyle name="Monétaire_beta2" xfId="2949"/>
    <cellStyle name="Monetaire_laroux" xfId="2950"/>
    <cellStyle name="Monétaire_laroux" xfId="894"/>
    <cellStyle name="Monetaire_laroux 10" xfId="3353"/>
    <cellStyle name="Monétaire_laroux 10" xfId="3355"/>
    <cellStyle name="Monetaire_laroux 11" xfId="3411"/>
    <cellStyle name="Monétaire_laroux 11" xfId="3412"/>
    <cellStyle name="Monetaire_laroux 12" xfId="3364"/>
    <cellStyle name="Monétaire_laroux 12" xfId="3367"/>
    <cellStyle name="Monetaire_laroux 13" xfId="3417"/>
    <cellStyle name="Monétaire_laroux 13" xfId="3418"/>
    <cellStyle name="Monetaire_laroux 14" xfId="3429"/>
    <cellStyle name="Monétaire_laroux 14" xfId="3430"/>
    <cellStyle name="Monetaire_laroux 15" xfId="3423"/>
    <cellStyle name="Monétaire_laroux 15" xfId="3424"/>
    <cellStyle name="Monetaire_laroux 16" xfId="3445"/>
    <cellStyle name="Monétaire_laroux 16" xfId="3446"/>
    <cellStyle name="Monetaire_laroux 17" xfId="3439"/>
    <cellStyle name="Monétaire_laroux 17" xfId="3440"/>
    <cellStyle name="Monetaire_laroux 18" xfId="3461"/>
    <cellStyle name="Monétaire_laroux 18" xfId="3462"/>
    <cellStyle name="Monetaire_laroux 19" xfId="3455"/>
    <cellStyle name="Monétaire_laroux 19" xfId="3456"/>
    <cellStyle name="Monetaire_laroux 2" xfId="3349"/>
    <cellStyle name="Monétaire_laroux 2" xfId="3350"/>
    <cellStyle name="Monetaire_laroux 20" xfId="3475"/>
    <cellStyle name="Monétaire_laroux 20" xfId="3476"/>
    <cellStyle name="Monetaire_laroux 21" xfId="3483"/>
    <cellStyle name="Monétaire_laroux 21" xfId="3484"/>
    <cellStyle name="Monetaire_laroux 22" xfId="3491"/>
    <cellStyle name="Monétaire_laroux 22" xfId="3492"/>
    <cellStyle name="Monetaire_laroux 23" xfId="3499"/>
    <cellStyle name="Monétaire_laroux 23" xfId="3500"/>
    <cellStyle name="Monetaire_laroux 24" xfId="3507"/>
    <cellStyle name="Monétaire_laroux 24" xfId="3508"/>
    <cellStyle name="Monetaire_laroux 25" xfId="3514"/>
    <cellStyle name="Monétaire_laroux 25" xfId="3515"/>
    <cellStyle name="Monetaire_laroux 26" xfId="3522"/>
    <cellStyle name="Monétaire_laroux 26" xfId="3523"/>
    <cellStyle name="Monetaire_laroux 27" xfId="3529"/>
    <cellStyle name="Monétaire_laroux 27" xfId="3530"/>
    <cellStyle name="Monetaire_laroux 28" xfId="3537"/>
    <cellStyle name="Monétaire_laroux 28" xfId="3538"/>
    <cellStyle name="Monetaire_laroux 29" xfId="3544"/>
    <cellStyle name="Monétaire_laroux 29" xfId="3545"/>
    <cellStyle name="Monetaire_laroux 3" xfId="3389"/>
    <cellStyle name="Monétaire_laroux 3" xfId="3390"/>
    <cellStyle name="Monetaire_laroux 30" xfId="3551"/>
    <cellStyle name="Monétaire_laroux 30" xfId="3552"/>
    <cellStyle name="Monetaire_laroux 31" xfId="3558"/>
    <cellStyle name="Monétaire_laroux 31" xfId="3559"/>
    <cellStyle name="Monetaire_laroux 32" xfId="3565"/>
    <cellStyle name="Monétaire_laroux 32" xfId="3566"/>
    <cellStyle name="Monetaire_laroux 33" xfId="3572"/>
    <cellStyle name="Monétaire_laroux 33" xfId="3573"/>
    <cellStyle name="Monetaire_laroux 34" xfId="3579"/>
    <cellStyle name="Monétaire_laroux 34" xfId="3580"/>
    <cellStyle name="Monetaire_laroux 35" xfId="3586"/>
    <cellStyle name="Monétaire_laroux 35" xfId="3587"/>
    <cellStyle name="Monetaire_laroux 36" xfId="3593"/>
    <cellStyle name="Monétaire_laroux 36" xfId="3594"/>
    <cellStyle name="Monetaire_laroux 37" xfId="3600"/>
    <cellStyle name="Monétaire_laroux 37" xfId="3601"/>
    <cellStyle name="Monetaire_laroux 38" xfId="3607"/>
    <cellStyle name="Monétaire_laroux 38" xfId="3608"/>
    <cellStyle name="Monetaire_laroux 39" xfId="3615"/>
    <cellStyle name="Monétaire_laroux 39" xfId="3616"/>
    <cellStyle name="Monetaire_laroux 4" xfId="3322"/>
    <cellStyle name="Monétaire_laroux 4" xfId="3283"/>
    <cellStyle name="Monetaire_laroux 40" xfId="3622"/>
    <cellStyle name="Monétaire_laroux 40" xfId="3623"/>
    <cellStyle name="Monetaire_laroux 41" xfId="3630"/>
    <cellStyle name="Monétaire_laroux 41" xfId="3631"/>
    <cellStyle name="Monetaire_laroux 42" xfId="3638"/>
    <cellStyle name="Monétaire_laroux 42" xfId="3639"/>
    <cellStyle name="Monetaire_laroux 43" xfId="3645"/>
    <cellStyle name="Monétaire_laroux 43" xfId="3646"/>
    <cellStyle name="Monetaire_laroux 44" xfId="3651"/>
    <cellStyle name="Monétaire_laroux 44" xfId="3652"/>
    <cellStyle name="Monetaire_laroux 45" xfId="3658"/>
    <cellStyle name="Monétaire_laroux 45" xfId="3659"/>
    <cellStyle name="Monetaire_laroux 46" xfId="3665"/>
    <cellStyle name="Monétaire_laroux 46" xfId="3666"/>
    <cellStyle name="Monetaire_laroux 47" xfId="3673"/>
    <cellStyle name="Monétaire_laroux 47" xfId="3674"/>
    <cellStyle name="Monetaire_laroux 48" xfId="3669"/>
    <cellStyle name="Monétaire_laroux 48" xfId="3678"/>
    <cellStyle name="Monetaire_laroux 49" xfId="3683"/>
    <cellStyle name="Monétaire_laroux 49" xfId="3684"/>
    <cellStyle name="Monetaire_laroux 5" xfId="3395"/>
    <cellStyle name="Monétaire_laroux 5" xfId="3396"/>
    <cellStyle name="Monetaire_laroux 50" xfId="3679"/>
    <cellStyle name="Monétaire_laroux 50" xfId="3687"/>
    <cellStyle name="Monetaire_laroux 51" xfId="3690"/>
    <cellStyle name="Monétaire_laroux 51" xfId="3691"/>
    <cellStyle name="Monetaire_laroux 52" xfId="5460"/>
    <cellStyle name="Monétaire_laroux 52" xfId="5461"/>
    <cellStyle name="Monetaire_laroux 53" xfId="5487"/>
    <cellStyle name="Monétaire_laroux 53" xfId="5488"/>
    <cellStyle name="Monetaire_laroux 54" xfId="5464"/>
    <cellStyle name="Monétaire_laroux 54" xfId="5465"/>
    <cellStyle name="Monetaire_laroux 55" xfId="5498"/>
    <cellStyle name="Monétaire_laroux 55" xfId="5499"/>
    <cellStyle name="Monetaire_laroux 56" xfId="5477"/>
    <cellStyle name="Monétaire_laroux 56" xfId="5478"/>
    <cellStyle name="Monetaire_laroux 57" xfId="5510"/>
    <cellStyle name="Monétaire_laroux 57" xfId="5511"/>
    <cellStyle name="Monetaire_laroux 58" xfId="5524"/>
    <cellStyle name="Monétaire_laroux 58" xfId="5525"/>
    <cellStyle name="Monetaire_laroux 59" xfId="5541"/>
    <cellStyle name="Monétaire_laroux 59" xfId="5542"/>
    <cellStyle name="Monetaire_laroux 6" xfId="3332"/>
    <cellStyle name="Monétaire_laroux 6" xfId="3334"/>
    <cellStyle name="Monetaire_laroux 60" xfId="5549"/>
    <cellStyle name="Monétaire_laroux 60" xfId="5550"/>
    <cellStyle name="Monetaire_laroux 61" xfId="5569"/>
    <cellStyle name="Monétaire_laroux 61" xfId="5570"/>
    <cellStyle name="Monetaire_laroux 7" xfId="3401"/>
    <cellStyle name="Monétaire_laroux 7" xfId="3402"/>
    <cellStyle name="Monetaire_laroux 8" xfId="3340"/>
    <cellStyle name="Monétaire_laroux 8" xfId="3341"/>
    <cellStyle name="Monetaire_laroux 9" xfId="3407"/>
    <cellStyle name="Monétaire_laroux 9" xfId="3408"/>
    <cellStyle name="Monetaire_laroux_1" xfId="2951"/>
    <cellStyle name="Monétaire_laroux_1" xfId="2952"/>
    <cellStyle name="Monetaire_laroux_2" xfId="2953"/>
    <cellStyle name="Monétaire_laroux_2" xfId="2954"/>
    <cellStyle name="Monetario" xfId="2955"/>
    <cellStyle name="month" xfId="895"/>
    <cellStyle name="months" xfId="896"/>
    <cellStyle name="Multiple" xfId="2956"/>
    <cellStyle name="Multiple 2" xfId="4094"/>
    <cellStyle name="Multiple 2 2" xfId="4213"/>
    <cellStyle name="Multiple 3" xfId="4212"/>
    <cellStyle name="Multiple 4" xfId="6666"/>
    <cellStyle name="Multiple Without" xfId="2957"/>
    <cellStyle name="Multiple_BLS_e0126051442" xfId="2958"/>
    <cellStyle name="Multiple0" xfId="2959"/>
    <cellStyle name="MultipleBelow" xfId="2960"/>
    <cellStyle name="MW" xfId="897"/>
    <cellStyle name="MWth" xfId="898"/>
    <cellStyle name="NA is zero" xfId="2961"/>
    <cellStyle name="NA is zero 2" xfId="6667"/>
    <cellStyle name="NA is zero 3" xfId="8043"/>
    <cellStyle name="Name" xfId="2962"/>
    <cellStyle name="Named Range" xfId="4095"/>
    <cellStyle name="Named Range Tag" xfId="4096"/>
    <cellStyle name="Named Range_AOP Budget Bible 211105 v1" xfId="4097"/>
    <cellStyle name="Names" xfId="899"/>
    <cellStyle name="NavStyleDefault" xfId="4214"/>
    <cellStyle name="NavStyleDefault 2" xfId="4215"/>
    <cellStyle name="NavStyleDefault 3" xfId="4216"/>
    <cellStyle name="neg0.0" xfId="6668"/>
    <cellStyle name="neg0.0 2" xfId="8044"/>
    <cellStyle name="Neutral 2" xfId="900"/>
    <cellStyle name="no dec" xfId="901"/>
    <cellStyle name="no dec 2" xfId="2963"/>
    <cellStyle name="no dec 3" xfId="6669"/>
    <cellStyle name="no dec 4" xfId="8045"/>
    <cellStyle name="Non_Input_Cell_Figures" xfId="6670"/>
    <cellStyle name="NORAYAS" xfId="2964"/>
    <cellStyle name="Normal" xfId="0" builtinId="0"/>
    <cellStyle name="Normal'" xfId="2965"/>
    <cellStyle name="Normal - Style1" xfId="902"/>
    <cellStyle name="Normal - Style1 2" xfId="2966"/>
    <cellStyle name="Normal - Style1 3" xfId="3354"/>
    <cellStyle name="Normal - Style1 4" xfId="4511"/>
    <cellStyle name="Normal - Style1 5" xfId="6671"/>
    <cellStyle name="Normal - Style1 6" xfId="8046"/>
    <cellStyle name="Normal (B)" xfId="2967"/>
    <cellStyle name="Normal (G)" xfId="2968"/>
    <cellStyle name="Normal (no,)" xfId="2969"/>
    <cellStyle name="Normal [0]" xfId="2970"/>
    <cellStyle name="Normal [1]" xfId="2971"/>
    <cellStyle name="Normal [1] 2" xfId="6673"/>
    <cellStyle name="Normal [1] 3" xfId="8048"/>
    <cellStyle name="Normal [2]" xfId="2972"/>
    <cellStyle name="Normal [3]" xfId="2973"/>
    <cellStyle name="Normal [3] 2" xfId="6674"/>
    <cellStyle name="Normal 1" xfId="903"/>
    <cellStyle name="Normal 10" xfId="904"/>
    <cellStyle name="Normal 10 2" xfId="4098"/>
    <cellStyle name="Normal 10 4" xfId="4168"/>
    <cellStyle name="Normal 100" xfId="3697"/>
    <cellStyle name="Normal 101" xfId="3698"/>
    <cellStyle name="Normal 102" xfId="3699"/>
    <cellStyle name="Normal 103" xfId="3701"/>
    <cellStyle name="Normal 104" xfId="3703"/>
    <cellStyle name="Normal 105" xfId="3705"/>
    <cellStyle name="Normal 106" xfId="3706"/>
    <cellStyle name="Normal 107" xfId="3707"/>
    <cellStyle name="Normal 108" xfId="3708"/>
    <cellStyle name="Normal 109" xfId="3717"/>
    <cellStyle name="Normal 11" xfId="905"/>
    <cellStyle name="Normal 110" xfId="3735"/>
    <cellStyle name="Normal 111" xfId="3738"/>
    <cellStyle name="Normal 112" xfId="3741"/>
    <cellStyle name="Normal 113" xfId="3744"/>
    <cellStyle name="Normal 114" xfId="3747"/>
    <cellStyle name="Normal 115" xfId="3750"/>
    <cellStyle name="Normal 116" xfId="3753"/>
    <cellStyle name="Normal 117" xfId="3756"/>
    <cellStyle name="Normal 118" xfId="3759"/>
    <cellStyle name="Normal 119" xfId="3762"/>
    <cellStyle name="Normal 12" xfId="906"/>
    <cellStyle name="Normal 120" xfId="3765"/>
    <cellStyle name="Normal 121" xfId="3768"/>
    <cellStyle name="Normal 122" xfId="3771"/>
    <cellStyle name="Normal 123" xfId="3774"/>
    <cellStyle name="Normal 124" xfId="3777"/>
    <cellStyle name="Normal 125" xfId="3780"/>
    <cellStyle name="Normal 126" xfId="3783"/>
    <cellStyle name="Normal 127" xfId="3786"/>
    <cellStyle name="Normal 128" xfId="3789"/>
    <cellStyle name="Normal 129" xfId="3792"/>
    <cellStyle name="Normal 13" xfId="907"/>
    <cellStyle name="Normal 130" xfId="3795"/>
    <cellStyle name="Normal 131" xfId="3798"/>
    <cellStyle name="Normal 132" xfId="3801"/>
    <cellStyle name="Normal 133" xfId="3804"/>
    <cellStyle name="Normal 134" xfId="3807"/>
    <cellStyle name="Normal 135" xfId="3810"/>
    <cellStyle name="Normal 136" xfId="3813"/>
    <cellStyle name="Normal 137" xfId="3816"/>
    <cellStyle name="Normal 138" xfId="3819"/>
    <cellStyle name="Normal 139" xfId="3821"/>
    <cellStyle name="Normal 14" xfId="908"/>
    <cellStyle name="Normal 140" xfId="3823"/>
    <cellStyle name="Normal 141" xfId="3825"/>
    <cellStyle name="Normal 142" xfId="3827"/>
    <cellStyle name="Normal 143" xfId="3829"/>
    <cellStyle name="Normal 144" xfId="3831"/>
    <cellStyle name="Normal 145" xfId="3833"/>
    <cellStyle name="Normal 146" xfId="3835"/>
    <cellStyle name="Normal 147" xfId="3837"/>
    <cellStyle name="Normal 148" xfId="3839"/>
    <cellStyle name="Normal 149" xfId="3841"/>
    <cellStyle name="Normal 15" xfId="909"/>
    <cellStyle name="Normal 150" xfId="3842"/>
    <cellStyle name="Normal 151" xfId="3915"/>
    <cellStyle name="Normal 152" xfId="3909"/>
    <cellStyle name="Normal 153" xfId="4151"/>
    <cellStyle name="Normal 154" xfId="3910"/>
    <cellStyle name="Normal 155" xfId="4153"/>
    <cellStyle name="Normal 156" xfId="4154"/>
    <cellStyle name="Normal 157" xfId="4155"/>
    <cellStyle name="Normal 158" xfId="4156"/>
    <cellStyle name="Normal 159" xfId="4157"/>
    <cellStyle name="Normal 16" xfId="910"/>
    <cellStyle name="Normal 160" xfId="4158"/>
    <cellStyle name="Normal 161" xfId="4159"/>
    <cellStyle name="Normal 162" xfId="4160"/>
    <cellStyle name="Normal 163" xfId="4161"/>
    <cellStyle name="Normal 164" xfId="4162"/>
    <cellStyle name="Normal 165" xfId="4163"/>
    <cellStyle name="Normal 166" xfId="4164"/>
    <cellStyle name="Normal 167" xfId="4165"/>
    <cellStyle name="Normal 168" xfId="4166"/>
    <cellStyle name="Normal 169" xfId="4167"/>
    <cellStyle name="Normal 17" xfId="911"/>
    <cellStyle name="Normal 170" xfId="4169"/>
    <cellStyle name="Normal 171" xfId="4320"/>
    <cellStyle name="Normal 172" xfId="4373"/>
    <cellStyle name="Normal 173" xfId="4376"/>
    <cellStyle name="Normal 174" xfId="4379"/>
    <cellStyle name="Normal 175" xfId="4382"/>
    <cellStyle name="Normal 176" xfId="4385"/>
    <cellStyle name="Normal 177" xfId="4388"/>
    <cellStyle name="Normal 178" xfId="4390"/>
    <cellStyle name="Normal 179" xfId="4391"/>
    <cellStyle name="Normal 18" xfId="912"/>
    <cellStyle name="Normal 180" xfId="4392"/>
    <cellStyle name="Normal 181" xfId="4393"/>
    <cellStyle name="Normal 182" xfId="4394"/>
    <cellStyle name="Normal 183" xfId="4395"/>
    <cellStyle name="Normal 184" xfId="4396"/>
    <cellStyle name="Normal 185" xfId="4397"/>
    <cellStyle name="Normal 186" xfId="4398"/>
    <cellStyle name="Normal 187" xfId="4399"/>
    <cellStyle name="Normal 188" xfId="4400"/>
    <cellStyle name="Normal 189" xfId="4401"/>
    <cellStyle name="Normal 19" xfId="1139"/>
    <cellStyle name="Normal 190" xfId="4402"/>
    <cellStyle name="Normal 191" xfId="4403"/>
    <cellStyle name="Normal 192" xfId="4404"/>
    <cellStyle name="Normal 193" xfId="4405"/>
    <cellStyle name="Normal 194" xfId="4406"/>
    <cellStyle name="Normal 195" xfId="4407"/>
    <cellStyle name="Normal 196" xfId="4408"/>
    <cellStyle name="Normal 197" xfId="4409"/>
    <cellStyle name="Normal 198" xfId="4410"/>
    <cellStyle name="Normal 199" xfId="4411"/>
    <cellStyle name="Normal 2" xfId="913"/>
    <cellStyle name="Normal 2 10" xfId="914"/>
    <cellStyle name="Normal 2 11" xfId="915"/>
    <cellStyle name="Normal 2 12" xfId="916"/>
    <cellStyle name="Normal 2 13" xfId="917"/>
    <cellStyle name="Normal 2 14" xfId="918"/>
    <cellStyle name="Normal 2 15" xfId="919"/>
    <cellStyle name="Normal 2 16" xfId="920"/>
    <cellStyle name="Normal 2 17" xfId="921"/>
    <cellStyle name="Normal 2 18" xfId="922"/>
    <cellStyle name="Normal 2 19" xfId="923"/>
    <cellStyle name="Normal 2 2" xfId="924"/>
    <cellStyle name="Normal 2 2 2" xfId="3356"/>
    <cellStyle name="Normal 2 2 3" xfId="4217"/>
    <cellStyle name="Normal 2 20" xfId="925"/>
    <cellStyle name="Normal 2 21" xfId="926"/>
    <cellStyle name="Normal 2 22" xfId="927"/>
    <cellStyle name="Normal 2 23" xfId="928"/>
    <cellStyle name="Normal 2 24" xfId="929"/>
    <cellStyle name="Normal 2 25" xfId="930"/>
    <cellStyle name="Normal 2 3" xfId="931"/>
    <cellStyle name="Normal 2 4" xfId="932"/>
    <cellStyle name="Normal 2 5" xfId="933"/>
    <cellStyle name="Normal 2 6" xfId="934"/>
    <cellStyle name="Normal 2 7" xfId="935"/>
    <cellStyle name="Normal 2 8" xfId="936"/>
    <cellStyle name="Normal 2 9" xfId="937"/>
    <cellStyle name="Normal 2_BELG - 2 Nov 2011" xfId="3357"/>
    <cellStyle name="Normal 20" xfId="1138"/>
    <cellStyle name="Normal 20 2" xfId="3928"/>
    <cellStyle name="Normal 200" xfId="4412"/>
    <cellStyle name="Normal 201" xfId="4413"/>
    <cellStyle name="Normal 202" xfId="4414"/>
    <cellStyle name="Normal 203" xfId="4415"/>
    <cellStyle name="Normal 204" xfId="4416"/>
    <cellStyle name="Normal 205" xfId="4417"/>
    <cellStyle name="Normal 206" xfId="4418"/>
    <cellStyle name="Normal 207" xfId="4419"/>
    <cellStyle name="Normal 208" xfId="4420"/>
    <cellStyle name="Normal 209" xfId="4421"/>
    <cellStyle name="Normal 21" xfId="1143"/>
    <cellStyle name="Normal 210" xfId="4423"/>
    <cellStyle name="Normal 211" xfId="4425"/>
    <cellStyle name="Normal 212" xfId="4427"/>
    <cellStyle name="Normal 213" xfId="4429"/>
    <cellStyle name="Normal 214" xfId="4431"/>
    <cellStyle name="Normal 215" xfId="4433"/>
    <cellStyle name="Normal 216" xfId="4435"/>
    <cellStyle name="Normal 217" xfId="4437"/>
    <cellStyle name="Normal 218" xfId="4439"/>
    <cellStyle name="Normal 219" xfId="4441"/>
    <cellStyle name="Normal 22" xfId="1156"/>
    <cellStyle name="Normal 220" xfId="4443"/>
    <cellStyle name="Normal 221" xfId="4445"/>
    <cellStyle name="Normal 222" xfId="4447"/>
    <cellStyle name="Normal 223" xfId="4449"/>
    <cellStyle name="Normal 224" xfId="4451"/>
    <cellStyle name="Normal 225" xfId="4453"/>
    <cellStyle name="Normal 226" xfId="4455"/>
    <cellStyle name="Normal 227" xfId="4456"/>
    <cellStyle name="Normal 228" xfId="4459"/>
    <cellStyle name="Normal 229" xfId="4462"/>
    <cellStyle name="Normal 23" xfId="1160"/>
    <cellStyle name="Normal 230" xfId="4465"/>
    <cellStyle name="Normal 231" xfId="4468"/>
    <cellStyle name="Normal 232" xfId="4471"/>
    <cellStyle name="Normal 233" xfId="4474"/>
    <cellStyle name="Normal 234" xfId="4477"/>
    <cellStyle name="Normal 235" xfId="4480"/>
    <cellStyle name="Normal 236" xfId="4483"/>
    <cellStyle name="Normal 237" xfId="4486"/>
    <cellStyle name="Normal 238" xfId="4489"/>
    <cellStyle name="Normal 239" xfId="4492"/>
    <cellStyle name="Normal 24" xfId="1161"/>
    <cellStyle name="Normal 240" xfId="4495"/>
    <cellStyle name="Normal 241" xfId="4498"/>
    <cellStyle name="Normal 242" xfId="4501"/>
    <cellStyle name="Normal 243" xfId="4504"/>
    <cellStyle name="Normal 244" xfId="4507"/>
    <cellStyle name="Normal 245" xfId="4510"/>
    <cellStyle name="Normal 246" xfId="4512"/>
    <cellStyle name="Normal 247" xfId="4514"/>
    <cellStyle name="Normal 248" xfId="4515"/>
    <cellStyle name="Normal 249" xfId="4516"/>
    <cellStyle name="Normal 25" xfId="938"/>
    <cellStyle name="Normal 250" xfId="4517"/>
    <cellStyle name="Normal 251" xfId="4518"/>
    <cellStyle name="Normal 252" xfId="4519"/>
    <cellStyle name="Normal 253" xfId="4520"/>
    <cellStyle name="Normal 254" xfId="4521"/>
    <cellStyle name="Normal 255" xfId="4522"/>
    <cellStyle name="Normal 256" xfId="4523"/>
    <cellStyle name="Normal 257" xfId="4524"/>
    <cellStyle name="Normal 258" xfId="4525"/>
    <cellStyle name="Normal 259" xfId="4526"/>
    <cellStyle name="Normal 26" xfId="1162"/>
    <cellStyle name="Normal 260" xfId="4527"/>
    <cellStyle name="Normal 261" xfId="4528"/>
    <cellStyle name="Normal 262" xfId="4529"/>
    <cellStyle name="Normal 263" xfId="4530"/>
    <cellStyle name="Normal 264" xfId="4531"/>
    <cellStyle name="Normal 265" xfId="4534"/>
    <cellStyle name="Normal 266" xfId="4536"/>
    <cellStyle name="Normal 267" xfId="4538"/>
    <cellStyle name="Normal 268" xfId="4540"/>
    <cellStyle name="Normal 269" xfId="4542"/>
    <cellStyle name="Normal 27" xfId="1163"/>
    <cellStyle name="Normal 270" xfId="4544"/>
    <cellStyle name="Normal 271" xfId="4546"/>
    <cellStyle name="Normal 272" xfId="4548"/>
    <cellStyle name="Normal 273" xfId="4550"/>
    <cellStyle name="Normal 274" xfId="4552"/>
    <cellStyle name="Normal 275" xfId="4554"/>
    <cellStyle name="Normal 276" xfId="4556"/>
    <cellStyle name="Normal 277" xfId="4557"/>
    <cellStyle name="Normal 278" xfId="4560"/>
    <cellStyle name="Normal 279" xfId="4563"/>
    <cellStyle name="Normal 28" xfId="1209"/>
    <cellStyle name="Normal 28 2" xfId="4218"/>
    <cellStyle name="Normal 280" xfId="4565"/>
    <cellStyle name="Normal 281" xfId="4567"/>
    <cellStyle name="Normal 282" xfId="4569"/>
    <cellStyle name="Normal 283" xfId="4571"/>
    <cellStyle name="Normal 284" xfId="4573"/>
    <cellStyle name="Normal 285" xfId="4575"/>
    <cellStyle name="Normal 286" xfId="4577"/>
    <cellStyle name="Normal 287" xfId="4579"/>
    <cellStyle name="Normal 288" xfId="4581"/>
    <cellStyle name="Normal 289" xfId="4583"/>
    <cellStyle name="Normal 29" xfId="1215"/>
    <cellStyle name="Normal 290" xfId="4585"/>
    <cellStyle name="Normal 291" xfId="4587"/>
    <cellStyle name="Normal 292" xfId="4589"/>
    <cellStyle name="Normal 293" xfId="4591"/>
    <cellStyle name="Normal 294" xfId="4593"/>
    <cellStyle name="Normal 295" xfId="4595"/>
    <cellStyle name="Normal 296" xfId="4597"/>
    <cellStyle name="Normal 297" xfId="4599"/>
    <cellStyle name="Normal 298" xfId="4601"/>
    <cellStyle name="Normal 299" xfId="4603"/>
    <cellStyle name="Normal 3" xfId="939"/>
    <cellStyle name="Normal 3 2" xfId="3358"/>
    <cellStyle name="Normal 3 3" xfId="4219"/>
    <cellStyle name="Normal 30" xfId="1247"/>
    <cellStyle name="Normal 300" xfId="4605"/>
    <cellStyle name="Normal 301" xfId="4607"/>
    <cellStyle name="Normal 302" xfId="4609"/>
    <cellStyle name="Normal 303" xfId="4611"/>
    <cellStyle name="Normal 304" xfId="4613"/>
    <cellStyle name="Normal 305" xfId="4614"/>
    <cellStyle name="Normal 306" xfId="4616"/>
    <cellStyle name="Normal 307" xfId="4618"/>
    <cellStyle name="Normal 308" xfId="4620"/>
    <cellStyle name="Normal 309" xfId="4622"/>
    <cellStyle name="Normal 31" xfId="1248"/>
    <cellStyle name="Normal 31 2" xfId="3938"/>
    <cellStyle name="Normal 310" xfId="4624"/>
    <cellStyle name="Normal 311" xfId="4626"/>
    <cellStyle name="Normal 312" xfId="4628"/>
    <cellStyle name="Normal 313" xfId="4630"/>
    <cellStyle name="Normal 314" xfId="4632"/>
    <cellStyle name="Normal 315" xfId="4634"/>
    <cellStyle name="Normal 316" xfId="4636"/>
    <cellStyle name="Normal 317" xfId="4638"/>
    <cellStyle name="Normal 318" xfId="4640"/>
    <cellStyle name="Normal 319" xfId="4642"/>
    <cellStyle name="Normal 32" xfId="1249"/>
    <cellStyle name="Normal 320" xfId="4644"/>
    <cellStyle name="Normal 321" xfId="4646"/>
    <cellStyle name="Normal 322" xfId="4648"/>
    <cellStyle name="Normal 323" xfId="4650"/>
    <cellStyle name="Normal 324" xfId="4652"/>
    <cellStyle name="Normal 325" xfId="4654"/>
    <cellStyle name="Normal 326" xfId="4656"/>
    <cellStyle name="Normal 327" xfId="4658"/>
    <cellStyle name="Normal 328" xfId="4660"/>
    <cellStyle name="Normal 329" xfId="4662"/>
    <cellStyle name="Normal 33" xfId="1250"/>
    <cellStyle name="Normal 330" xfId="4664"/>
    <cellStyle name="Normal 331" xfId="4666"/>
    <cellStyle name="Normal 332" xfId="4668"/>
    <cellStyle name="Normal 333" xfId="4670"/>
    <cellStyle name="Normal 334" xfId="4672"/>
    <cellStyle name="Normal 335" xfId="4674"/>
    <cellStyle name="Normal 336" xfId="4676"/>
    <cellStyle name="Normal 337" xfId="4678"/>
    <cellStyle name="Normal 338" xfId="4680"/>
    <cellStyle name="Normal 339" xfId="4682"/>
    <cellStyle name="Normal 34" xfId="1251"/>
    <cellStyle name="Normal 340" xfId="4684"/>
    <cellStyle name="Normal 341" xfId="4686"/>
    <cellStyle name="Normal 342" xfId="4688"/>
    <cellStyle name="Normal 343" xfId="4690"/>
    <cellStyle name="Normal 344" xfId="4692"/>
    <cellStyle name="Normal 345" xfId="4694"/>
    <cellStyle name="Normal 346" xfId="4696"/>
    <cellStyle name="Normal 347" xfId="4698"/>
    <cellStyle name="Normal 348" xfId="4700"/>
    <cellStyle name="Normal 349" xfId="4728"/>
    <cellStyle name="Normal 35" xfId="1252"/>
    <cellStyle name="Normal 350" xfId="4730"/>
    <cellStyle name="Normal 351" xfId="4732"/>
    <cellStyle name="Normal 352" xfId="4734"/>
    <cellStyle name="Normal 353" xfId="4736"/>
    <cellStyle name="Normal 354" xfId="4738"/>
    <cellStyle name="Normal 355" xfId="4740"/>
    <cellStyle name="Normal 356" xfId="4742"/>
    <cellStyle name="Normal 357" xfId="4744"/>
    <cellStyle name="Normal 358" xfId="4745"/>
    <cellStyle name="Normal 359" xfId="4747"/>
    <cellStyle name="Normal 36" xfId="1253"/>
    <cellStyle name="Normal 360" xfId="4748"/>
    <cellStyle name="Normal 361" xfId="4749"/>
    <cellStyle name="Normal 362" xfId="4750"/>
    <cellStyle name="Normal 363" xfId="4751"/>
    <cellStyle name="Normal 364" xfId="4752"/>
    <cellStyle name="Normal 365" xfId="4753"/>
    <cellStyle name="Normal 366" xfId="4754"/>
    <cellStyle name="Normal 367" xfId="4755"/>
    <cellStyle name="Normal 368" xfId="4756"/>
    <cellStyle name="Normal 369" xfId="4757"/>
    <cellStyle name="Normal 37" xfId="1254"/>
    <cellStyle name="Normal 370" xfId="4758"/>
    <cellStyle name="Normal 371" xfId="4759"/>
    <cellStyle name="Normal 372" xfId="4760"/>
    <cellStyle name="Normal 373" xfId="4761"/>
    <cellStyle name="Normal 374" xfId="4762"/>
    <cellStyle name="Normal 375" xfId="4763"/>
    <cellStyle name="Normal 376" xfId="4764"/>
    <cellStyle name="Normal 377" xfId="4765"/>
    <cellStyle name="Normal 378" xfId="4766"/>
    <cellStyle name="Normal 379" xfId="4767"/>
    <cellStyle name="Normal 38" xfId="1255"/>
    <cellStyle name="Normal 380" xfId="4768"/>
    <cellStyle name="Normal 381" xfId="4769"/>
    <cellStyle name="Normal 382" xfId="4770"/>
    <cellStyle name="Normal 383" xfId="4771"/>
    <cellStyle name="Normal 384" xfId="4773"/>
    <cellStyle name="Normal 385" xfId="4774"/>
    <cellStyle name="Normal 386" xfId="4777"/>
    <cellStyle name="Normal 387" xfId="4779"/>
    <cellStyle name="Normal 388" xfId="4781"/>
    <cellStyle name="Normal 389" xfId="4783"/>
    <cellStyle name="Normal 39" xfId="1256"/>
    <cellStyle name="Normal 390" xfId="4785"/>
    <cellStyle name="Normal 391" xfId="4787"/>
    <cellStyle name="Normal 392" xfId="4789"/>
    <cellStyle name="Normal 393" xfId="4791"/>
    <cellStyle name="Normal 394" xfId="4793"/>
    <cellStyle name="Normal 395" xfId="4795"/>
    <cellStyle name="Normal 396" xfId="4797"/>
    <cellStyle name="Normal 397" xfId="4799"/>
    <cellStyle name="Normal 398" xfId="4801"/>
    <cellStyle name="Normal 399" xfId="4803"/>
    <cellStyle name="Normal 4" xfId="940"/>
    <cellStyle name="Normal 4 2" xfId="4220"/>
    <cellStyle name="Normal 4 3" xfId="4532"/>
    <cellStyle name="Normal 40" xfId="1257"/>
    <cellStyle name="Normal 400" xfId="4805"/>
    <cellStyle name="Normal 401" xfId="4806"/>
    <cellStyle name="Normal 402" xfId="4809"/>
    <cellStyle name="Normal 403" xfId="4811"/>
    <cellStyle name="Normal 404" xfId="4813"/>
    <cellStyle name="Normal 405" xfId="4814"/>
    <cellStyle name="Normal 406" xfId="4817"/>
    <cellStyle name="Normal 407" xfId="4819"/>
    <cellStyle name="Normal 408" xfId="4820"/>
    <cellStyle name="Normal 409" xfId="4823"/>
    <cellStyle name="Normal 41" xfId="1258"/>
    <cellStyle name="Normal 410" xfId="4825"/>
    <cellStyle name="Normal 411" xfId="4827"/>
    <cellStyle name="Normal 412" xfId="4828"/>
    <cellStyle name="Normal 413" xfId="4831"/>
    <cellStyle name="Normal 414" xfId="4833"/>
    <cellStyle name="Normal 415" xfId="4835"/>
    <cellStyle name="Normal 416" xfId="4836"/>
    <cellStyle name="Normal 417" xfId="4839"/>
    <cellStyle name="Normal 418" xfId="4841"/>
    <cellStyle name="Normal 419" xfId="4843"/>
    <cellStyle name="Normal 42" xfId="3197"/>
    <cellStyle name="Normal 420" xfId="4845"/>
    <cellStyle name="Normal 421" xfId="4847"/>
    <cellStyle name="Normal 422" xfId="4849"/>
    <cellStyle name="Normal 423" xfId="4851"/>
    <cellStyle name="Normal 424" xfId="4853"/>
    <cellStyle name="Normal 425" xfId="4854"/>
    <cellStyle name="Normal 426" xfId="4857"/>
    <cellStyle name="Normal 427" xfId="4859"/>
    <cellStyle name="Normal 428" xfId="4861"/>
    <cellStyle name="Normal 429" xfId="4863"/>
    <cellStyle name="Normal 43" xfId="3277"/>
    <cellStyle name="Normal 430" xfId="4865"/>
    <cellStyle name="Normal 431" xfId="4867"/>
    <cellStyle name="Normal 432" xfId="4869"/>
    <cellStyle name="Normal 433" xfId="4871"/>
    <cellStyle name="Normal 434" xfId="4873"/>
    <cellStyle name="Normal 435" xfId="4874"/>
    <cellStyle name="Normal 436" xfId="4877"/>
    <cellStyle name="Normal 437" xfId="4890"/>
    <cellStyle name="Normal 438" xfId="4891"/>
    <cellStyle name="Normal 439" xfId="4892"/>
    <cellStyle name="Normal 44" xfId="3278"/>
    <cellStyle name="Normal 440" xfId="4893"/>
    <cellStyle name="Normal 441" xfId="4894"/>
    <cellStyle name="Normal 442" xfId="4895"/>
    <cellStyle name="Normal 443" xfId="4896"/>
    <cellStyle name="Normal 444" xfId="4897"/>
    <cellStyle name="Normal 445" xfId="4898"/>
    <cellStyle name="Normal 446" xfId="4899"/>
    <cellStyle name="Normal 447" xfId="5099"/>
    <cellStyle name="Normal 448" xfId="5103"/>
    <cellStyle name="Normal 449" xfId="5105"/>
    <cellStyle name="Normal 45" xfId="3279"/>
    <cellStyle name="Normal 450" xfId="5107"/>
    <cellStyle name="Normal 451" xfId="5109"/>
    <cellStyle name="Normal 452" xfId="5111"/>
    <cellStyle name="Normal 453" xfId="5113"/>
    <cellStyle name="Normal 454" xfId="5115"/>
    <cellStyle name="Normal 455" xfId="5117"/>
    <cellStyle name="Normal 456" xfId="5119"/>
    <cellStyle name="Normal 457" xfId="5121"/>
    <cellStyle name="Normal 458" xfId="5123"/>
    <cellStyle name="Normal 459" xfId="5125"/>
    <cellStyle name="Normal 46" xfId="3280"/>
    <cellStyle name="Normal 460" xfId="5127"/>
    <cellStyle name="Normal 461" xfId="5129"/>
    <cellStyle name="Normal 462" xfId="5131"/>
    <cellStyle name="Normal 463" xfId="5133"/>
    <cellStyle name="Normal 464" xfId="5135"/>
    <cellStyle name="Normal 465" xfId="5137"/>
    <cellStyle name="Normal 466" xfId="5139"/>
    <cellStyle name="Normal 467" xfId="5141"/>
    <cellStyle name="Normal 468" xfId="5143"/>
    <cellStyle name="Normal 469" xfId="5145"/>
    <cellStyle name="Normal 47" xfId="3281"/>
    <cellStyle name="Normal 470" xfId="5147"/>
    <cellStyle name="Normal 471" xfId="5149"/>
    <cellStyle name="Normal 472" xfId="5151"/>
    <cellStyle name="Normal 473" xfId="5153"/>
    <cellStyle name="Normal 474" xfId="5155"/>
    <cellStyle name="Normal 475" xfId="5157"/>
    <cellStyle name="Normal 476" xfId="5159"/>
    <cellStyle name="Normal 477" xfId="5161"/>
    <cellStyle name="Normal 478" xfId="5163"/>
    <cellStyle name="Normal 479" xfId="5165"/>
    <cellStyle name="Normal 48" xfId="2684"/>
    <cellStyle name="Normal 480" xfId="5167"/>
    <cellStyle name="Normal 481" xfId="5169"/>
    <cellStyle name="Normal 482" xfId="5171"/>
    <cellStyle name="Normal 483" xfId="5173"/>
    <cellStyle name="Normal 484" xfId="5175"/>
    <cellStyle name="Normal 485" xfId="5177"/>
    <cellStyle name="Normal 486" xfId="5179"/>
    <cellStyle name="Normal 487" xfId="5181"/>
    <cellStyle name="Normal 488" xfId="5183"/>
    <cellStyle name="Normal 489" xfId="5185"/>
    <cellStyle name="Normal 49" xfId="2679"/>
    <cellStyle name="Normal 490" xfId="5187"/>
    <cellStyle name="Normal 491" xfId="5189"/>
    <cellStyle name="Normal 492" xfId="5191"/>
    <cellStyle name="Normal 493" xfId="5193"/>
    <cellStyle name="Normal 494" xfId="5195"/>
    <cellStyle name="Normal 495" xfId="5197"/>
    <cellStyle name="Normal 496" xfId="5199"/>
    <cellStyle name="Normal 497" xfId="5201"/>
    <cellStyle name="Normal 498" xfId="5203"/>
    <cellStyle name="Normal 499" xfId="5204"/>
    <cellStyle name="Normal 5" xfId="941"/>
    <cellStyle name="Normal 5 2" xfId="4099"/>
    <cellStyle name="Normal 50" xfId="3228"/>
    <cellStyle name="Normal 500" xfId="5101"/>
    <cellStyle name="Normal 501" xfId="5205"/>
    <cellStyle name="Normal 502" xfId="5206"/>
    <cellStyle name="Normal 503" xfId="5207"/>
    <cellStyle name="Normal 504" xfId="5208"/>
    <cellStyle name="Normal 505" xfId="5209"/>
    <cellStyle name="Normal 506" xfId="5210"/>
    <cellStyle name="Normal 507" xfId="5211"/>
    <cellStyle name="Normal 508" xfId="5212"/>
    <cellStyle name="Normal 509" xfId="5213"/>
    <cellStyle name="Normal 51" xfId="3235"/>
    <cellStyle name="Normal 510" xfId="5214"/>
    <cellStyle name="Normal 511" xfId="5215"/>
    <cellStyle name="Normal 512" xfId="5216"/>
    <cellStyle name="Normal 513" xfId="5217"/>
    <cellStyle name="Normal 514" xfId="5218"/>
    <cellStyle name="Normal 515" xfId="5219"/>
    <cellStyle name="Normal 516" xfId="5220"/>
    <cellStyle name="Normal 517" xfId="5221"/>
    <cellStyle name="Normal 518" xfId="5222"/>
    <cellStyle name="Normal 519" xfId="5223"/>
    <cellStyle name="Normal 52" xfId="3239"/>
    <cellStyle name="Normal 520" xfId="5224"/>
    <cellStyle name="Normal 521" xfId="5225"/>
    <cellStyle name="Normal 522" xfId="5226"/>
    <cellStyle name="Normal 523" xfId="5227"/>
    <cellStyle name="Normal 524" xfId="5228"/>
    <cellStyle name="Normal 525" xfId="5229"/>
    <cellStyle name="Normal 526" xfId="5230"/>
    <cellStyle name="Normal 527" xfId="5231"/>
    <cellStyle name="Normal 528" xfId="5232"/>
    <cellStyle name="Normal 529" xfId="5233"/>
    <cellStyle name="Normal 53" xfId="3251"/>
    <cellStyle name="Normal 530" xfId="5234"/>
    <cellStyle name="Normal 531" xfId="5235"/>
    <cellStyle name="Normal 532" xfId="5236"/>
    <cellStyle name="Normal 533" xfId="5237"/>
    <cellStyle name="Normal 534" xfId="5238"/>
    <cellStyle name="Normal 535" xfId="5239"/>
    <cellStyle name="Normal 536" xfId="5240"/>
    <cellStyle name="Normal 537" xfId="5241"/>
    <cellStyle name="Normal 538" xfId="5242"/>
    <cellStyle name="Normal 539" xfId="5243"/>
    <cellStyle name="Normal 54" xfId="3252"/>
    <cellStyle name="Normal 540" xfId="5244"/>
    <cellStyle name="Normal 541" xfId="5245"/>
    <cellStyle name="Normal 542" xfId="5246"/>
    <cellStyle name="Normal 543" xfId="5247"/>
    <cellStyle name="Normal 544" xfId="5248"/>
    <cellStyle name="Normal 545" xfId="5251"/>
    <cellStyle name="Normal 546" xfId="5253"/>
    <cellStyle name="Normal 547" xfId="5255"/>
    <cellStyle name="Normal 548" xfId="5257"/>
    <cellStyle name="Normal 549" xfId="5259"/>
    <cellStyle name="Normal 55" xfId="3253"/>
    <cellStyle name="Normal 550" xfId="5261"/>
    <cellStyle name="Normal 551" xfId="5263"/>
    <cellStyle name="Normal 552" xfId="5265"/>
    <cellStyle name="Normal 553" xfId="5267"/>
    <cellStyle name="Normal 554" xfId="5269"/>
    <cellStyle name="Normal 555" xfId="5271"/>
    <cellStyle name="Normal 556" xfId="5273"/>
    <cellStyle name="Normal 557" xfId="5275"/>
    <cellStyle name="Normal 558" xfId="5277"/>
    <cellStyle name="Normal 559" xfId="5279"/>
    <cellStyle name="Normal 56" xfId="3254"/>
    <cellStyle name="Normal 560" xfId="5281"/>
    <cellStyle name="Normal 561" xfId="5283"/>
    <cellStyle name="Normal 562" xfId="5285"/>
    <cellStyle name="Normal 563" xfId="5287"/>
    <cellStyle name="Normal 564" xfId="5289"/>
    <cellStyle name="Normal 565" xfId="5291"/>
    <cellStyle name="Normal 566" xfId="5293"/>
    <cellStyle name="Normal 567" xfId="5295"/>
    <cellStyle name="Normal 568" xfId="5297"/>
    <cellStyle name="Normal 569" xfId="5299"/>
    <cellStyle name="Normal 57" xfId="3255"/>
    <cellStyle name="Normal 570" xfId="5301"/>
    <cellStyle name="Normal 571" xfId="5303"/>
    <cellStyle name="Normal 572" xfId="5305"/>
    <cellStyle name="Normal 573" xfId="5307"/>
    <cellStyle name="Normal 574" xfId="5309"/>
    <cellStyle name="Normal 575" xfId="5311"/>
    <cellStyle name="Normal 576" xfId="5313"/>
    <cellStyle name="Normal 577" xfId="5315"/>
    <cellStyle name="Normal 578" xfId="5317"/>
    <cellStyle name="Normal 579" xfId="5319"/>
    <cellStyle name="Normal 58" xfId="3282"/>
    <cellStyle name="Normal 580" xfId="5321"/>
    <cellStyle name="Normal 581" xfId="5323"/>
    <cellStyle name="Normal 582" xfId="5325"/>
    <cellStyle name="Normal 583" xfId="5327"/>
    <cellStyle name="Normal 584" xfId="5329"/>
    <cellStyle name="Normal 585" xfId="5330"/>
    <cellStyle name="Normal 586" xfId="5332"/>
    <cellStyle name="Normal 587" xfId="5335"/>
    <cellStyle name="Normal 588" xfId="5337"/>
    <cellStyle name="Normal 589" xfId="5339"/>
    <cellStyle name="Normal 59" xfId="3375"/>
    <cellStyle name="Normal 590" xfId="5341"/>
    <cellStyle name="Normal 591" xfId="5343"/>
    <cellStyle name="Normal 592" xfId="5345"/>
    <cellStyle name="Normal 593" xfId="5347"/>
    <cellStyle name="Normal 594" xfId="5349"/>
    <cellStyle name="Normal 595" xfId="5351"/>
    <cellStyle name="Normal 596" xfId="5353"/>
    <cellStyle name="Normal 597" xfId="5355"/>
    <cellStyle name="Normal 598" xfId="5357"/>
    <cellStyle name="Normal 599" xfId="5359"/>
    <cellStyle name="Normal 6" xfId="942"/>
    <cellStyle name="Normal 6 2" xfId="4100"/>
    <cellStyle name="Normal 60" xfId="3426"/>
    <cellStyle name="Normal 600" xfId="5361"/>
    <cellStyle name="Normal 601" xfId="5363"/>
    <cellStyle name="Normal 602" xfId="5365"/>
    <cellStyle name="Normal 603" xfId="5367"/>
    <cellStyle name="Normal 604" xfId="5369"/>
    <cellStyle name="Normal 605" xfId="5370"/>
    <cellStyle name="Normal 606" xfId="5373"/>
    <cellStyle name="Normal 607" xfId="5375"/>
    <cellStyle name="Normal 608" xfId="5377"/>
    <cellStyle name="Normal 609" xfId="5379"/>
    <cellStyle name="Normal 61" xfId="3434"/>
    <cellStyle name="Normal 610" xfId="5381"/>
    <cellStyle name="Normal 611" xfId="5383"/>
    <cellStyle name="Normal 612" xfId="5385"/>
    <cellStyle name="Normal 613" xfId="5387"/>
    <cellStyle name="Normal 614" xfId="5389"/>
    <cellStyle name="Normal 615" xfId="5391"/>
    <cellStyle name="Normal 616" xfId="5393"/>
    <cellStyle name="Normal 617" xfId="5395"/>
    <cellStyle name="Normal 618" xfId="5397"/>
    <cellStyle name="Normal 619" xfId="5485"/>
    <cellStyle name="Normal 62" xfId="3442"/>
    <cellStyle name="Normal 620" xfId="5518"/>
    <cellStyle name="Normal 621" xfId="5532"/>
    <cellStyle name="Normal 622" xfId="5546"/>
    <cellStyle name="Normal 623" xfId="5560"/>
    <cellStyle name="Normal 624" xfId="5574"/>
    <cellStyle name="Normal 625" xfId="5584"/>
    <cellStyle name="Normal 626" xfId="5602"/>
    <cellStyle name="Normal 627" xfId="5616"/>
    <cellStyle name="Normal 628" xfId="6829"/>
    <cellStyle name="Normal 629" xfId="6830"/>
    <cellStyle name="Normal 63" xfId="3450"/>
    <cellStyle name="Normal 630" xfId="6832"/>
    <cellStyle name="Normal 631" xfId="6834"/>
    <cellStyle name="Normal 632" xfId="6836"/>
    <cellStyle name="Normal 633" xfId="6838"/>
    <cellStyle name="Normal 634" xfId="6840"/>
    <cellStyle name="Normal 635" xfId="6842"/>
    <cellStyle name="Normal 636" xfId="6844"/>
    <cellStyle name="Normal 637" xfId="6846"/>
    <cellStyle name="Normal 638" xfId="6848"/>
    <cellStyle name="Normal 639" xfId="6850"/>
    <cellStyle name="Normal 64" xfId="3458"/>
    <cellStyle name="Normal 640" xfId="6852"/>
    <cellStyle name="Normal 641" xfId="6854"/>
    <cellStyle name="Normal 642" xfId="6856"/>
    <cellStyle name="Normal 643" xfId="6858"/>
    <cellStyle name="Normal 644" xfId="6860"/>
    <cellStyle name="Normal 645" xfId="6862"/>
    <cellStyle name="Normal 646" xfId="6864"/>
    <cellStyle name="Normal 647" xfId="6866"/>
    <cellStyle name="Normal 648" xfId="6868"/>
    <cellStyle name="Normal 649" xfId="6870"/>
    <cellStyle name="Normal 65" xfId="3466"/>
    <cellStyle name="Normal 650" xfId="6872"/>
    <cellStyle name="Normal 651" xfId="6874"/>
    <cellStyle name="Normal 652" xfId="6876"/>
    <cellStyle name="Normal 653" xfId="6878"/>
    <cellStyle name="Normal 654" xfId="6880"/>
    <cellStyle name="Normal 655" xfId="6882"/>
    <cellStyle name="Normal 656" xfId="6884"/>
    <cellStyle name="Normal 657" xfId="6886"/>
    <cellStyle name="Normal 658" xfId="6899"/>
    <cellStyle name="Normal 659" xfId="6900"/>
    <cellStyle name="Normal 66" xfId="3472"/>
    <cellStyle name="Normal 660" xfId="6901"/>
    <cellStyle name="Normal 661" xfId="6902"/>
    <cellStyle name="Normal 662" xfId="6903"/>
    <cellStyle name="Normal 663" xfId="6904"/>
    <cellStyle name="Normal 664" xfId="6905"/>
    <cellStyle name="Normal 665" xfId="6906"/>
    <cellStyle name="Normal 666" xfId="6907"/>
    <cellStyle name="Normal 667" xfId="6898"/>
    <cellStyle name="Normal 668" xfId="6908"/>
    <cellStyle name="Normal 669" xfId="6910"/>
    <cellStyle name="Normal 67" xfId="3482"/>
    <cellStyle name="Normal 670" xfId="6912"/>
    <cellStyle name="Normal 671" xfId="6914"/>
    <cellStyle name="Normal 672" xfId="6916"/>
    <cellStyle name="Normal 673" xfId="6918"/>
    <cellStyle name="Normal 674" xfId="6920"/>
    <cellStyle name="Normal 675" xfId="6922"/>
    <cellStyle name="Normal 676" xfId="6924"/>
    <cellStyle name="Normal 677" xfId="6926"/>
    <cellStyle name="Normal 678" xfId="6928"/>
    <cellStyle name="Normal 679" xfId="6930"/>
    <cellStyle name="Normal 68" xfId="3490"/>
    <cellStyle name="Normal 680" xfId="6932"/>
    <cellStyle name="Normal 681" xfId="6934"/>
    <cellStyle name="Normal 682" xfId="6936"/>
    <cellStyle name="Normal 683" xfId="6938"/>
    <cellStyle name="Normal 684" xfId="6940"/>
    <cellStyle name="Normal 685" xfId="6942"/>
    <cellStyle name="Normal 686" xfId="8227"/>
    <cellStyle name="Normal 687" xfId="8228"/>
    <cellStyle name="Normal 688" xfId="8229"/>
    <cellStyle name="Normal 689" xfId="8230"/>
    <cellStyle name="Normal 69" xfId="3498"/>
    <cellStyle name="Normal 690" xfId="8231"/>
    <cellStyle name="Normal 691" xfId="8232"/>
    <cellStyle name="Normal 692" xfId="8233"/>
    <cellStyle name="Normal 693" xfId="8234"/>
    <cellStyle name="Normal 694" xfId="8235"/>
    <cellStyle name="Normal 695" xfId="8236"/>
    <cellStyle name="Normal 696" xfId="8237"/>
    <cellStyle name="Normal 697" xfId="8238"/>
    <cellStyle name="Normal 698" xfId="8239"/>
    <cellStyle name="Normal 7" xfId="943"/>
    <cellStyle name="Normal 70" xfId="3506"/>
    <cellStyle name="Normal 71" xfId="3513"/>
    <cellStyle name="Normal 72" xfId="3521"/>
    <cellStyle name="Normal 73" xfId="3528"/>
    <cellStyle name="Normal 74" xfId="3536"/>
    <cellStyle name="Normal 75" xfId="3543"/>
    <cellStyle name="Normal 76" xfId="3550"/>
    <cellStyle name="Normal 77" xfId="3557"/>
    <cellStyle name="Normal 78" xfId="3564"/>
    <cellStyle name="Normal 79" xfId="3571"/>
    <cellStyle name="Normal 8" xfId="944"/>
    <cellStyle name="Normal 80" xfId="3578"/>
    <cellStyle name="Normal 81" xfId="3585"/>
    <cellStyle name="Normal 82" xfId="3592"/>
    <cellStyle name="Normal 83" xfId="3599"/>
    <cellStyle name="Normal 84" xfId="3606"/>
    <cellStyle name="Normal 85" xfId="3614"/>
    <cellStyle name="Normal 86" xfId="3621"/>
    <cellStyle name="Normal 87" xfId="3629"/>
    <cellStyle name="Normal 88" xfId="3637"/>
    <cellStyle name="Normal 89" xfId="3644"/>
    <cellStyle name="Normal 9" xfId="945"/>
    <cellStyle name="Normal 9 2" xfId="4101"/>
    <cellStyle name="Normal 90" xfId="3650"/>
    <cellStyle name="Normal 91" xfId="3657"/>
    <cellStyle name="Normal 92" xfId="3664"/>
    <cellStyle name="Normal 93" xfId="3671"/>
    <cellStyle name="Normal 94" xfId="3677"/>
    <cellStyle name="Normal 95" xfId="3681"/>
    <cellStyle name="Normal 96" xfId="3686"/>
    <cellStyle name="Normal 97" xfId="3689"/>
    <cellStyle name="Normal 98" xfId="3693"/>
    <cellStyle name="Normal 99" xfId="3695"/>
    <cellStyle name="Normal Bold" xfId="2974"/>
    <cellStyle name="Normal Pct" xfId="2975"/>
    <cellStyle name="Normal'_BT_MD" xfId="2976"/>
    <cellStyle name="Normal1dp" xfId="6675"/>
    <cellStyle name="Normal2dp" xfId="6676"/>
    <cellStyle name="NormalE" xfId="2977"/>
    <cellStyle name="NormalGB" xfId="2978"/>
    <cellStyle name="NormalGB 2" xfId="6677"/>
    <cellStyle name="NormalGB 3" xfId="8050"/>
    <cellStyle name="NormalMultiple" xfId="2979"/>
    <cellStyle name="NormalMultiple 2" xfId="6678"/>
    <cellStyle name="NormalMultiple 3" xfId="8051"/>
    <cellStyle name="normální_94_2000tariff_details_rad" xfId="2980"/>
    <cellStyle name="Normalny_Arkusz1" xfId="946"/>
    <cellStyle name="NOT" xfId="2981"/>
    <cellStyle name="NOT 2" xfId="4222"/>
    <cellStyle name="NOT 3" xfId="4221"/>
    <cellStyle name="Note 2" xfId="947"/>
    <cellStyle name="Note 3" xfId="948"/>
    <cellStyle name="Note 4" xfId="949"/>
    <cellStyle name="Note 5" xfId="1155"/>
    <cellStyle name="Note 6" xfId="1216"/>
    <cellStyle name="Note 7" xfId="2982"/>
    <cellStyle name="Note 8" xfId="4964"/>
    <cellStyle name="Note 9" xfId="5469"/>
    <cellStyle name="Notes" xfId="2983"/>
    <cellStyle name="NPPESalesPct" xfId="2984"/>
    <cellStyle name="NPPESalesPct 2" xfId="6679"/>
    <cellStyle name="NPPESalesPct 3" xfId="8052"/>
    <cellStyle name="Nromal" xfId="2985"/>
    <cellStyle name="Number" xfId="950"/>
    <cellStyle name="Number 10" xfId="951"/>
    <cellStyle name="Number 11" xfId="952"/>
    <cellStyle name="Number 12" xfId="953"/>
    <cellStyle name="Number 13" xfId="954"/>
    <cellStyle name="Number 14" xfId="955"/>
    <cellStyle name="Number 15" xfId="956"/>
    <cellStyle name="Number 16" xfId="957"/>
    <cellStyle name="Number 17" xfId="958"/>
    <cellStyle name="Number 18" xfId="959"/>
    <cellStyle name="Number 19" xfId="2986"/>
    <cellStyle name="Number 19 2" xfId="4102"/>
    <cellStyle name="Number 2" xfId="960"/>
    <cellStyle name="Number 20" xfId="6680"/>
    <cellStyle name="Number 21" xfId="8053"/>
    <cellStyle name="Number 3" xfId="961"/>
    <cellStyle name="Number 4" xfId="962"/>
    <cellStyle name="Number 5" xfId="963"/>
    <cellStyle name="Number 6" xfId="964"/>
    <cellStyle name="Number 7" xfId="965"/>
    <cellStyle name="Number 8" xfId="966"/>
    <cellStyle name="Number 9" xfId="967"/>
    <cellStyle name="Numbers" xfId="968"/>
    <cellStyle name="Numbers 2" xfId="969"/>
    <cellStyle name="Numbers 3" xfId="970"/>
    <cellStyle name="Numbers 4" xfId="971"/>
    <cellStyle name="Numeric point input" xfId="972"/>
    <cellStyle name="numero input" xfId="2987"/>
    <cellStyle name="numero normal" xfId="2988"/>
    <cellStyle name="NWI%S" xfId="2989"/>
    <cellStyle name="NWI%S 2" xfId="6681"/>
    <cellStyle name="NWI%S 3" xfId="8054"/>
    <cellStyle name="oft Excel]_x000d__x000a_Comment=The open=/f lines load custom functions into the Paste Function list._x000d__x000a_Maximized=3_x000d__x000a_AutoFormat=" xfId="3360"/>
    <cellStyle name="Onedec" xfId="2990"/>
    <cellStyle name="Onedec 2" xfId="6682"/>
    <cellStyle name="Option" xfId="2991"/>
    <cellStyle name="outh America" xfId="2992"/>
    <cellStyle name="Output (1dp#)" xfId="6684"/>
    <cellStyle name="Output 10" xfId="8055"/>
    <cellStyle name="Output 11" xfId="8200"/>
    <cellStyle name="Output 12" xfId="7968"/>
    <cellStyle name="Output 13" xfId="8202"/>
    <cellStyle name="Output 14" xfId="7990"/>
    <cellStyle name="Output 15" xfId="8205"/>
    <cellStyle name="Output 16" xfId="8025"/>
    <cellStyle name="Output 2" xfId="973"/>
    <cellStyle name="Output 3" xfId="1217"/>
    <cellStyle name="Output 4" xfId="2993"/>
    <cellStyle name="Output 5" xfId="6683"/>
    <cellStyle name="Output 6" xfId="6816"/>
    <cellStyle name="Output 7" xfId="6767"/>
    <cellStyle name="Output 8" xfId="6818"/>
    <cellStyle name="Output 9" xfId="6765"/>
    <cellStyle name="OutputPlain" xfId="2994"/>
    <cellStyle name="p " xfId="1218"/>
    <cellStyle name="Page Heading Large" xfId="4223"/>
    <cellStyle name="Page Heading Large 2" xfId="4224"/>
    <cellStyle name="Page Heading Large 3" xfId="4225"/>
    <cellStyle name="Page Heading Small" xfId="4226"/>
    <cellStyle name="Page Heading Small 2" xfId="4227"/>
    <cellStyle name="Page Heading Small 3" xfId="4228"/>
    <cellStyle name="Page Number" xfId="2995"/>
    <cellStyle name="Page Number 2" xfId="4103"/>
    <cellStyle name="Page Number 3" xfId="6685"/>
    <cellStyle name="Page Number 4" xfId="8056"/>
    <cellStyle name="PageSubtitle" xfId="2996"/>
    <cellStyle name="PageTitle" xfId="2997"/>
    <cellStyle name="PB Table Heading" xfId="2998"/>
    <cellStyle name="PB Table Highlight1" xfId="2999"/>
    <cellStyle name="PB Table Highlight2" xfId="3000"/>
    <cellStyle name="PB Table Highlight3" xfId="3001"/>
    <cellStyle name="PB Table Standard Row" xfId="3002"/>
    <cellStyle name="PB Table Subtotal Row" xfId="3003"/>
    <cellStyle name="PB Table Total Row" xfId="3004"/>
    <cellStyle name="pb_page_heading_LS" xfId="6686"/>
    <cellStyle name="pc1" xfId="3005"/>
    <cellStyle name="PctLine" xfId="3006"/>
    <cellStyle name="PctLine 2" xfId="6687"/>
    <cellStyle name="PctLine 3" xfId="8058"/>
    <cellStyle name="Percent" xfId="1" builtinId="5"/>
    <cellStyle name="Percent (0)" xfId="6689"/>
    <cellStyle name="Percent (0) 2" xfId="8060"/>
    <cellStyle name="Percent (0.0)" xfId="3008"/>
    <cellStyle name="Percent (0.00)" xfId="3009"/>
    <cellStyle name="Percent (M)" xfId="3010"/>
    <cellStyle name="Percent [0]" xfId="3011"/>
    <cellStyle name="Percent [0] 2" xfId="6690"/>
    <cellStyle name="Percent [0] 3" xfId="8062"/>
    <cellStyle name="Percent [1]" xfId="3012"/>
    <cellStyle name="Percent [1] 2" xfId="6691"/>
    <cellStyle name="Percent [1] 3" xfId="8063"/>
    <cellStyle name="Percent [2]" xfId="974"/>
    <cellStyle name="Percent [2] 10" xfId="975"/>
    <cellStyle name="Percent [2] 11" xfId="976"/>
    <cellStyle name="Percent [2] 12" xfId="977"/>
    <cellStyle name="Percent [2] 13" xfId="978"/>
    <cellStyle name="Percent [2] 14" xfId="979"/>
    <cellStyle name="Percent [2] 15" xfId="980"/>
    <cellStyle name="Percent [2] 16" xfId="981"/>
    <cellStyle name="Percent [2] 17" xfId="982"/>
    <cellStyle name="Percent [2] 18" xfId="983"/>
    <cellStyle name="Percent [2] 19" xfId="3013"/>
    <cellStyle name="Percent [2] 2" xfId="984"/>
    <cellStyle name="Percent [2] 20" xfId="6692"/>
    <cellStyle name="Percent [2] 21" xfId="8064"/>
    <cellStyle name="Percent [2] 3" xfId="985"/>
    <cellStyle name="Percent [2] 4" xfId="986"/>
    <cellStyle name="Percent [2] 5" xfId="987"/>
    <cellStyle name="Percent [2] 6" xfId="988"/>
    <cellStyle name="Percent [2] 7" xfId="989"/>
    <cellStyle name="Percent [2] 8" xfId="990"/>
    <cellStyle name="Percent [2] 9" xfId="991"/>
    <cellStyle name="Percent 0" xfId="3014"/>
    <cellStyle name="Percent 0 2" xfId="6693"/>
    <cellStyle name="Percent 0 3" xfId="8065"/>
    <cellStyle name="Percent 0%" xfId="3015"/>
    <cellStyle name="Percent 0% 2" xfId="6694"/>
    <cellStyle name="Percent 0% 3" xfId="8066"/>
    <cellStyle name="Percent 0.00" xfId="3016"/>
    <cellStyle name="Percent 0.00 2" xfId="6695"/>
    <cellStyle name="Percent 0.00 3" xfId="8067"/>
    <cellStyle name="Percent 0_3q" xfId="3017"/>
    <cellStyle name="Percent 10" xfId="992"/>
    <cellStyle name="Percent 100" xfId="4473"/>
    <cellStyle name="Percent 101" xfId="4476"/>
    <cellStyle name="Percent 102" xfId="4479"/>
    <cellStyle name="Percent 103" xfId="4482"/>
    <cellStyle name="Percent 104" xfId="4485"/>
    <cellStyle name="Percent 105" xfId="4488"/>
    <cellStyle name="Percent 106" xfId="4491"/>
    <cellStyle name="Percent 107" xfId="4494"/>
    <cellStyle name="Percent 108" xfId="4497"/>
    <cellStyle name="Percent 109" xfId="4500"/>
    <cellStyle name="Percent 11" xfId="993"/>
    <cellStyle name="Percent 110" xfId="4503"/>
    <cellStyle name="Percent 111" xfId="4506"/>
    <cellStyle name="Percent 112" xfId="4509"/>
    <cellStyle name="Percent 113" xfId="4513"/>
    <cellStyle name="Percent 114" xfId="4533"/>
    <cellStyle name="Percent 115" xfId="4535"/>
    <cellStyle name="Percent 116" xfId="4537"/>
    <cellStyle name="Percent 117" xfId="4539"/>
    <cellStyle name="Percent 118" xfId="4541"/>
    <cellStyle name="Percent 119" xfId="4543"/>
    <cellStyle name="Percent 12" xfId="994"/>
    <cellStyle name="Percent 120" xfId="4545"/>
    <cellStyle name="Percent 121" xfId="4547"/>
    <cellStyle name="Percent 122" xfId="4549"/>
    <cellStyle name="Percent 123" xfId="4551"/>
    <cellStyle name="Percent 124" xfId="4553"/>
    <cellStyle name="Percent 125" xfId="4555"/>
    <cellStyle name="Percent 126" xfId="4558"/>
    <cellStyle name="Percent 127" xfId="4561"/>
    <cellStyle name="Percent 128" xfId="4562"/>
    <cellStyle name="Percent 129" xfId="4564"/>
    <cellStyle name="Percent 13" xfId="995"/>
    <cellStyle name="Percent 130" xfId="4566"/>
    <cellStyle name="Percent 131" xfId="4568"/>
    <cellStyle name="Percent 132" xfId="4570"/>
    <cellStyle name="Percent 133" xfId="4572"/>
    <cellStyle name="Percent 134" xfId="4574"/>
    <cellStyle name="Percent 135" xfId="4576"/>
    <cellStyle name="Percent 136" xfId="4578"/>
    <cellStyle name="Percent 137" xfId="4580"/>
    <cellStyle name="Percent 138" xfId="4582"/>
    <cellStyle name="Percent 139" xfId="4584"/>
    <cellStyle name="Percent 14" xfId="996"/>
    <cellStyle name="Percent 140" xfId="4586"/>
    <cellStyle name="Percent 141" xfId="4588"/>
    <cellStyle name="Percent 142" xfId="4590"/>
    <cellStyle name="Percent 143" xfId="4592"/>
    <cellStyle name="Percent 144" xfId="4594"/>
    <cellStyle name="Percent 145" xfId="4596"/>
    <cellStyle name="Percent 146" xfId="4598"/>
    <cellStyle name="Percent 147" xfId="4600"/>
    <cellStyle name="Percent 148" xfId="4602"/>
    <cellStyle name="Percent 149" xfId="4604"/>
    <cellStyle name="Percent 15" xfId="997"/>
    <cellStyle name="Percent 150" xfId="4606"/>
    <cellStyle name="Percent 151" xfId="4608"/>
    <cellStyle name="Percent 152" xfId="4610"/>
    <cellStyle name="Percent 153" xfId="4612"/>
    <cellStyle name="Percent 154" xfId="4615"/>
    <cellStyle name="Percent 155" xfId="4617"/>
    <cellStyle name="Percent 156" xfId="4619"/>
    <cellStyle name="Percent 157" xfId="4621"/>
    <cellStyle name="Percent 158" xfId="4623"/>
    <cellStyle name="Percent 159" xfId="4625"/>
    <cellStyle name="Percent 16" xfId="998"/>
    <cellStyle name="Percent 160" xfId="4627"/>
    <cellStyle name="Percent 161" xfId="4629"/>
    <cellStyle name="Percent 162" xfId="4631"/>
    <cellStyle name="Percent 163" xfId="4633"/>
    <cellStyle name="Percent 164" xfId="4635"/>
    <cellStyle name="Percent 165" xfId="4637"/>
    <cellStyle name="Percent 166" xfId="4639"/>
    <cellStyle name="Percent 167" xfId="4641"/>
    <cellStyle name="Percent 168" xfId="4643"/>
    <cellStyle name="Percent 169" xfId="4645"/>
    <cellStyle name="Percent 17" xfId="999"/>
    <cellStyle name="Percent 170" xfId="4647"/>
    <cellStyle name="Percent 171" xfId="4649"/>
    <cellStyle name="Percent 172" xfId="4651"/>
    <cellStyle name="Percent 173" xfId="4653"/>
    <cellStyle name="Percent 174" xfId="4655"/>
    <cellStyle name="Percent 175" xfId="4657"/>
    <cellStyle name="Percent 176" xfId="4659"/>
    <cellStyle name="Percent 177" xfId="4661"/>
    <cellStyle name="Percent 178" xfId="4663"/>
    <cellStyle name="Percent 179" xfId="4665"/>
    <cellStyle name="Percent 18" xfId="1000"/>
    <cellStyle name="Percent 180" xfId="4667"/>
    <cellStyle name="Percent 181" xfId="4669"/>
    <cellStyle name="Percent 182" xfId="4671"/>
    <cellStyle name="Percent 183" xfId="4673"/>
    <cellStyle name="Percent 184" xfId="4675"/>
    <cellStyle name="Percent 185" xfId="4677"/>
    <cellStyle name="Percent 186" xfId="4679"/>
    <cellStyle name="Percent 187" xfId="4681"/>
    <cellStyle name="Percent 188" xfId="4683"/>
    <cellStyle name="Percent 189" xfId="4685"/>
    <cellStyle name="Percent 19" xfId="1001"/>
    <cellStyle name="Percent 190" xfId="4687"/>
    <cellStyle name="Percent 191" xfId="4689"/>
    <cellStyle name="Percent 192" xfId="4691"/>
    <cellStyle name="Percent 193" xfId="4693"/>
    <cellStyle name="Percent 194" xfId="4695"/>
    <cellStyle name="Percent 195" xfId="4697"/>
    <cellStyle name="Percent 196" xfId="4699"/>
    <cellStyle name="Percent 197" xfId="4772"/>
    <cellStyle name="Percent 198" xfId="4775"/>
    <cellStyle name="Percent 199" xfId="4776"/>
    <cellStyle name="Percent 2" xfId="2"/>
    <cellStyle name="Percent 2 2" xfId="1002"/>
    <cellStyle name="Percent 2 2 2" xfId="3365"/>
    <cellStyle name="Percent 2 2 3" xfId="4230"/>
    <cellStyle name="Percent 2 3" xfId="3366"/>
    <cellStyle name="Percent 2 5" xfId="4231"/>
    <cellStyle name="Percent 20" xfId="1003"/>
    <cellStyle name="Percent 200" xfId="4778"/>
    <cellStyle name="Percent 201" xfId="4780"/>
    <cellStyle name="Percent 202" xfId="4782"/>
    <cellStyle name="Percent 203" xfId="4784"/>
    <cellStyle name="Percent 204" xfId="4786"/>
    <cellStyle name="Percent 205" xfId="4788"/>
    <cellStyle name="Percent 206" xfId="4790"/>
    <cellStyle name="Percent 207" xfId="4792"/>
    <cellStyle name="Percent 208" xfId="4794"/>
    <cellStyle name="Percent 209" xfId="4796"/>
    <cellStyle name="Percent 21" xfId="1004"/>
    <cellStyle name="Percent 210" xfId="4798"/>
    <cellStyle name="Percent 211" xfId="4800"/>
    <cellStyle name="Percent 212" xfId="4802"/>
    <cellStyle name="Percent 213" xfId="4804"/>
    <cellStyle name="Percent 214" xfId="4807"/>
    <cellStyle name="Percent 215" xfId="4808"/>
    <cellStyle name="Percent 216" xfId="4810"/>
    <cellStyle name="Percent 217" xfId="4812"/>
    <cellStyle name="Percent 218" xfId="4815"/>
    <cellStyle name="Percent 219" xfId="4816"/>
    <cellStyle name="Percent 22" xfId="1137"/>
    <cellStyle name="Percent 22 2" xfId="1141"/>
    <cellStyle name="Percent 220" xfId="4818"/>
    <cellStyle name="Percent 221" xfId="4821"/>
    <cellStyle name="Percent 222" xfId="4822"/>
    <cellStyle name="Percent 223" xfId="4824"/>
    <cellStyle name="Percent 224" xfId="4826"/>
    <cellStyle name="Percent 225" xfId="4829"/>
    <cellStyle name="Percent 226" xfId="4830"/>
    <cellStyle name="Percent 227" xfId="4832"/>
    <cellStyle name="Percent 228" xfId="4834"/>
    <cellStyle name="Percent 229" xfId="4837"/>
    <cellStyle name="Percent 23" xfId="1140"/>
    <cellStyle name="Percent 230" xfId="4838"/>
    <cellStyle name="Percent 231" xfId="4840"/>
    <cellStyle name="Percent 232" xfId="4842"/>
    <cellStyle name="Percent 233" xfId="4844"/>
    <cellStyle name="Percent 234" xfId="4846"/>
    <cellStyle name="Percent 235" xfId="4848"/>
    <cellStyle name="Percent 236" xfId="4850"/>
    <cellStyle name="Percent 237" xfId="4852"/>
    <cellStyle name="Percent 238" xfId="4855"/>
    <cellStyle name="Percent 239" xfId="4856"/>
    <cellStyle name="Percent 24" xfId="1219"/>
    <cellStyle name="Percent 24 2" xfId="3929"/>
    <cellStyle name="Percent 240" xfId="4858"/>
    <cellStyle name="Percent 241" xfId="4860"/>
    <cellStyle name="Percent 242" xfId="4862"/>
    <cellStyle name="Percent 243" xfId="4864"/>
    <cellStyle name="Percent 244" xfId="4866"/>
    <cellStyle name="Percent 245" xfId="4868"/>
    <cellStyle name="Percent 246" xfId="4870"/>
    <cellStyle name="Percent 247" xfId="4872"/>
    <cellStyle name="Percent 248" xfId="4967"/>
    <cellStyle name="Percent 249" xfId="5012"/>
    <cellStyle name="Percent 25" xfId="1245"/>
    <cellStyle name="Percent 25 2" xfId="3930"/>
    <cellStyle name="Percent 250" xfId="4900"/>
    <cellStyle name="Percent 251" xfId="5015"/>
    <cellStyle name="Percent 252" xfId="4984"/>
    <cellStyle name="Percent 253" xfId="5022"/>
    <cellStyle name="Percent 254" xfId="5038"/>
    <cellStyle name="Percent 255" xfId="5044"/>
    <cellStyle name="Percent 256" xfId="5055"/>
    <cellStyle name="Percent 257" xfId="5061"/>
    <cellStyle name="Percent 258" xfId="5069"/>
    <cellStyle name="Percent 259" xfId="5074"/>
    <cellStyle name="Percent 26" xfId="1240"/>
    <cellStyle name="Percent 26 2" xfId="3931"/>
    <cellStyle name="Percent 260" xfId="5078"/>
    <cellStyle name="Percent 261" xfId="5082"/>
    <cellStyle name="Percent 262" xfId="5086"/>
    <cellStyle name="Percent 263" xfId="5089"/>
    <cellStyle name="Percent 264" xfId="5091"/>
    <cellStyle name="Percent 265" xfId="5093"/>
    <cellStyle name="Percent 266" xfId="5100"/>
    <cellStyle name="Percent 267" xfId="5102"/>
    <cellStyle name="Percent 268" xfId="5104"/>
    <cellStyle name="Percent 269" xfId="5106"/>
    <cellStyle name="Percent 27" xfId="1246"/>
    <cellStyle name="Percent 27 2" xfId="3932"/>
    <cellStyle name="Percent 270" xfId="5108"/>
    <cellStyle name="Percent 271" xfId="5110"/>
    <cellStyle name="Percent 272" xfId="5112"/>
    <cellStyle name="Percent 273" xfId="5114"/>
    <cellStyle name="Percent 274" xfId="5116"/>
    <cellStyle name="Percent 275" xfId="5118"/>
    <cellStyle name="Percent 276" xfId="5120"/>
    <cellStyle name="Percent 277" xfId="5122"/>
    <cellStyle name="Percent 278" xfId="5124"/>
    <cellStyle name="Percent 279" xfId="5126"/>
    <cellStyle name="Percent 28" xfId="1239"/>
    <cellStyle name="Percent 28 2" xfId="3933"/>
    <cellStyle name="Percent 280" xfId="5128"/>
    <cellStyle name="Percent 281" xfId="5130"/>
    <cellStyle name="Percent 282" xfId="5132"/>
    <cellStyle name="Percent 283" xfId="5134"/>
    <cellStyle name="Percent 284" xfId="5136"/>
    <cellStyle name="Percent 285" xfId="5138"/>
    <cellStyle name="Percent 286" xfId="5140"/>
    <cellStyle name="Percent 287" xfId="5142"/>
    <cellStyle name="Percent 288" xfId="5144"/>
    <cellStyle name="Percent 289" xfId="5146"/>
    <cellStyle name="Percent 29" xfId="3007"/>
    <cellStyle name="Percent 29 2" xfId="3934"/>
    <cellStyle name="Percent 290" xfId="5148"/>
    <cellStyle name="Percent 291" xfId="5150"/>
    <cellStyle name="Percent 292" xfId="5152"/>
    <cellStyle name="Percent 293" xfId="5154"/>
    <cellStyle name="Percent 294" xfId="5156"/>
    <cellStyle name="Percent 295" xfId="5158"/>
    <cellStyle name="Percent 296" xfId="5160"/>
    <cellStyle name="Percent 297" xfId="5162"/>
    <cellStyle name="Percent 298" xfId="5164"/>
    <cellStyle name="Percent 299" xfId="5166"/>
    <cellStyle name="Percent 3" xfId="1005"/>
    <cellStyle name="Percent 3 2" xfId="3368"/>
    <cellStyle name="Percent 3 3" xfId="4232"/>
    <cellStyle name="Percent 30" xfId="3271"/>
    <cellStyle name="Percent 30 2" xfId="3935"/>
    <cellStyle name="Percent 300" xfId="5168"/>
    <cellStyle name="Percent 301" xfId="5170"/>
    <cellStyle name="Percent 302" xfId="5172"/>
    <cellStyle name="Percent 303" xfId="5174"/>
    <cellStyle name="Percent 304" xfId="5176"/>
    <cellStyle name="Percent 305" xfId="5178"/>
    <cellStyle name="Percent 306" xfId="5180"/>
    <cellStyle name="Percent 307" xfId="5182"/>
    <cellStyle name="Percent 308" xfId="5184"/>
    <cellStyle name="Percent 309" xfId="5186"/>
    <cellStyle name="Percent 31" xfId="3234"/>
    <cellStyle name="Percent 31 2" xfId="3936"/>
    <cellStyle name="Percent 310" xfId="5188"/>
    <cellStyle name="Percent 311" xfId="5190"/>
    <cellStyle name="Percent 312" xfId="5192"/>
    <cellStyle name="Percent 313" xfId="5194"/>
    <cellStyle name="Percent 314" xfId="5196"/>
    <cellStyle name="Percent 315" xfId="5198"/>
    <cellStyle name="Percent 316" xfId="5200"/>
    <cellStyle name="Percent 317" xfId="5202"/>
    <cellStyle name="Percent 318" xfId="5249"/>
    <cellStyle name="Percent 319" xfId="5250"/>
    <cellStyle name="Percent 32" xfId="3272"/>
    <cellStyle name="Percent 32 2" xfId="3937"/>
    <cellStyle name="Percent 320" xfId="5252"/>
    <cellStyle name="Percent 321" xfId="5254"/>
    <cellStyle name="Percent 322" xfId="5256"/>
    <cellStyle name="Percent 323" xfId="5258"/>
    <cellStyle name="Percent 324" xfId="5260"/>
    <cellStyle name="Percent 325" xfId="5262"/>
    <cellStyle name="Percent 326" xfId="5264"/>
    <cellStyle name="Percent 327" xfId="5266"/>
    <cellStyle name="Percent 328" xfId="5268"/>
    <cellStyle name="Percent 329" xfId="5270"/>
    <cellStyle name="Percent 33" xfId="3233"/>
    <cellStyle name="Percent 33 2" xfId="4144"/>
    <cellStyle name="Percent 330" xfId="5272"/>
    <cellStyle name="Percent 331" xfId="5274"/>
    <cellStyle name="Percent 332" xfId="5276"/>
    <cellStyle name="Percent 333" xfId="5278"/>
    <cellStyle name="Percent 334" xfId="5280"/>
    <cellStyle name="Percent 335" xfId="5282"/>
    <cellStyle name="Percent 336" xfId="5284"/>
    <cellStyle name="Percent 337" xfId="5286"/>
    <cellStyle name="Percent 338" xfId="5288"/>
    <cellStyle name="Percent 339" xfId="5290"/>
    <cellStyle name="Percent 34" xfId="3273"/>
    <cellStyle name="Percent 34 2" xfId="4141"/>
    <cellStyle name="Percent 340" xfId="5292"/>
    <cellStyle name="Percent 341" xfId="5294"/>
    <cellStyle name="Percent 342" xfId="5296"/>
    <cellStyle name="Percent 343" xfId="5298"/>
    <cellStyle name="Percent 344" xfId="5300"/>
    <cellStyle name="Percent 345" xfId="5302"/>
    <cellStyle name="Percent 346" xfId="5304"/>
    <cellStyle name="Percent 347" xfId="5306"/>
    <cellStyle name="Percent 348" xfId="5308"/>
    <cellStyle name="Percent 349" xfId="5310"/>
    <cellStyle name="Percent 35" xfId="3232"/>
    <cellStyle name="Percent 35 2" xfId="4148"/>
    <cellStyle name="Percent 350" xfId="5312"/>
    <cellStyle name="Percent 351" xfId="5314"/>
    <cellStyle name="Percent 352" xfId="5316"/>
    <cellStyle name="Percent 353" xfId="5318"/>
    <cellStyle name="Percent 354" xfId="5320"/>
    <cellStyle name="Percent 355" xfId="5322"/>
    <cellStyle name="Percent 356" xfId="5324"/>
    <cellStyle name="Percent 357" xfId="5326"/>
    <cellStyle name="Percent 358" xfId="5328"/>
    <cellStyle name="Percent 359" xfId="5331"/>
    <cellStyle name="Percent 36" xfId="3718"/>
    <cellStyle name="Percent 36 2" xfId="4145"/>
    <cellStyle name="Percent 360" xfId="5333"/>
    <cellStyle name="Percent 361" xfId="5334"/>
    <cellStyle name="Percent 362" xfId="5336"/>
    <cellStyle name="Percent 363" xfId="5338"/>
    <cellStyle name="Percent 364" xfId="5340"/>
    <cellStyle name="Percent 365" xfId="5342"/>
    <cellStyle name="Percent 366" xfId="5344"/>
    <cellStyle name="Percent 367" xfId="5346"/>
    <cellStyle name="Percent 368" xfId="5348"/>
    <cellStyle name="Percent 369" xfId="5350"/>
    <cellStyle name="Percent 37" xfId="3732"/>
    <cellStyle name="Percent 37 2" xfId="4150"/>
    <cellStyle name="Percent 370" xfId="5352"/>
    <cellStyle name="Percent 371" xfId="5354"/>
    <cellStyle name="Percent 372" xfId="5356"/>
    <cellStyle name="Percent 373" xfId="5358"/>
    <cellStyle name="Percent 374" xfId="5360"/>
    <cellStyle name="Percent 375" xfId="5362"/>
    <cellStyle name="Percent 376" xfId="5364"/>
    <cellStyle name="Percent 377" xfId="5366"/>
    <cellStyle name="Percent 378" xfId="5368"/>
    <cellStyle name="Percent 379" xfId="5371"/>
    <cellStyle name="Percent 38" xfId="3713"/>
    <cellStyle name="Percent 38 2" xfId="4140"/>
    <cellStyle name="Percent 380" xfId="5372"/>
    <cellStyle name="Percent 381" xfId="5374"/>
    <cellStyle name="Percent 382" xfId="5376"/>
    <cellStyle name="Percent 383" xfId="5378"/>
    <cellStyle name="Percent 384" xfId="5380"/>
    <cellStyle name="Percent 385" xfId="5382"/>
    <cellStyle name="Percent 386" xfId="5384"/>
    <cellStyle name="Percent 387" xfId="5386"/>
    <cellStyle name="Percent 388" xfId="5388"/>
    <cellStyle name="Percent 389" xfId="5390"/>
    <cellStyle name="Percent 39" xfId="3734"/>
    <cellStyle name="Percent 39 2" xfId="4137"/>
    <cellStyle name="Percent 390" xfId="5392"/>
    <cellStyle name="Percent 391" xfId="5394"/>
    <cellStyle name="Percent 392" xfId="5472"/>
    <cellStyle name="Percent 393" xfId="5503"/>
    <cellStyle name="Percent 394" xfId="5482"/>
    <cellStyle name="Percent 395" xfId="5515"/>
    <cellStyle name="Percent 396" xfId="5529"/>
    <cellStyle name="Percent 397" xfId="5543"/>
    <cellStyle name="Percent 398" xfId="5557"/>
    <cellStyle name="Percent 399" xfId="5587"/>
    <cellStyle name="Percent 4" xfId="1006"/>
    <cellStyle name="Percent 4 2" xfId="3369"/>
    <cellStyle name="Percent 4 2 2" xfId="4104"/>
    <cellStyle name="Percent 40" xfId="3737"/>
    <cellStyle name="Percent 400" xfId="5582"/>
    <cellStyle name="Percent 401" xfId="5599"/>
    <cellStyle name="Percent 402" xfId="6688"/>
    <cellStyle name="Percent 403" xfId="6817"/>
    <cellStyle name="Percent 404" xfId="6766"/>
    <cellStyle name="Percent 405" xfId="6819"/>
    <cellStyle name="Percent 406" xfId="6543"/>
    <cellStyle name="Percent 407" xfId="6831"/>
    <cellStyle name="Percent 408" xfId="6833"/>
    <cellStyle name="Percent 409" xfId="6835"/>
    <cellStyle name="Percent 41" xfId="3740"/>
    <cellStyle name="Percent 410" xfId="6837"/>
    <cellStyle name="Percent 411" xfId="6839"/>
    <cellStyle name="Percent 412" xfId="6841"/>
    <cellStyle name="Percent 413" xfId="6843"/>
    <cellStyle name="Percent 414" xfId="6845"/>
    <cellStyle name="Percent 415" xfId="6847"/>
    <cellStyle name="Percent 416" xfId="6849"/>
    <cellStyle name="Percent 417" xfId="6851"/>
    <cellStyle name="Percent 418" xfId="6853"/>
    <cellStyle name="Percent 419" xfId="6855"/>
    <cellStyle name="Percent 42" xfId="3743"/>
    <cellStyle name="Percent 420" xfId="6857"/>
    <cellStyle name="Percent 421" xfId="6859"/>
    <cellStyle name="Percent 422" xfId="6861"/>
    <cellStyle name="Percent 423" xfId="6863"/>
    <cellStyle name="Percent 424" xfId="6865"/>
    <cellStyle name="Percent 425" xfId="6867"/>
    <cellStyle name="Percent 426" xfId="6869"/>
    <cellStyle name="Percent 427" xfId="6871"/>
    <cellStyle name="Percent 428" xfId="6873"/>
    <cellStyle name="Percent 429" xfId="6875"/>
    <cellStyle name="Percent 43" xfId="3746"/>
    <cellStyle name="Percent 430" xfId="6877"/>
    <cellStyle name="Percent 431" xfId="6879"/>
    <cellStyle name="Percent 432" xfId="6881"/>
    <cellStyle name="Percent 433" xfId="6883"/>
    <cellStyle name="Percent 434" xfId="6885"/>
    <cellStyle name="Percent 435" xfId="6897"/>
    <cellStyle name="Percent 436" xfId="6909"/>
    <cellStyle name="Percent 437" xfId="6911"/>
    <cellStyle name="Percent 438" xfId="6913"/>
    <cellStyle name="Percent 439" xfId="6915"/>
    <cellStyle name="Percent 44" xfId="3749"/>
    <cellStyle name="Percent 440" xfId="6917"/>
    <cellStyle name="Percent 441" xfId="6919"/>
    <cellStyle name="Percent 442" xfId="6921"/>
    <cellStyle name="Percent 443" xfId="6923"/>
    <cellStyle name="Percent 444" xfId="6925"/>
    <cellStyle name="Percent 445" xfId="6927"/>
    <cellStyle name="Percent 446" xfId="6929"/>
    <cellStyle name="Percent 447" xfId="6931"/>
    <cellStyle name="Percent 448" xfId="6933"/>
    <cellStyle name="Percent 449" xfId="6935"/>
    <cellStyle name="Percent 45" xfId="3752"/>
    <cellStyle name="Percent 450" xfId="6937"/>
    <cellStyle name="Percent 451" xfId="6939"/>
    <cellStyle name="Percent 452" xfId="6941"/>
    <cellStyle name="Percent 453" xfId="6943"/>
    <cellStyle name="Percent 454" xfId="8059"/>
    <cellStyle name="Percent 455" xfId="8201"/>
    <cellStyle name="Percent 456" xfId="7978"/>
    <cellStyle name="Percent 457" xfId="8203"/>
    <cellStyle name="Percent 458" xfId="7992"/>
    <cellStyle name="Percent 459" xfId="8206"/>
    <cellStyle name="Percent 46" xfId="3755"/>
    <cellStyle name="Percent 460" xfId="8029"/>
    <cellStyle name="Percent 461" xfId="8226"/>
    <cellStyle name="Percent 47" xfId="3758"/>
    <cellStyle name="Percent 48" xfId="3761"/>
    <cellStyle name="Percent 49" xfId="3764"/>
    <cellStyle name="Percent 5" xfId="1007"/>
    <cellStyle name="Percent 5 2" xfId="4105"/>
    <cellStyle name="Percent 50" xfId="3767"/>
    <cellStyle name="Percent 51" xfId="3770"/>
    <cellStyle name="Percent 52" xfId="3773"/>
    <cellStyle name="Percent 53" xfId="3776"/>
    <cellStyle name="Percent 54" xfId="3779"/>
    <cellStyle name="Percent 55" xfId="3782"/>
    <cellStyle name="Percent 56" xfId="3785"/>
    <cellStyle name="Percent 57" xfId="3788"/>
    <cellStyle name="Percent 58" xfId="3791"/>
    <cellStyle name="Percent 59" xfId="3794"/>
    <cellStyle name="Percent 6" xfId="1008"/>
    <cellStyle name="Percent 60" xfId="3797"/>
    <cellStyle name="Percent 61" xfId="3800"/>
    <cellStyle name="Percent 62" xfId="3803"/>
    <cellStyle name="Percent 63" xfId="3806"/>
    <cellStyle name="Percent 64" xfId="3809"/>
    <cellStyle name="Percent 65" xfId="3812"/>
    <cellStyle name="Percent 66" xfId="3815"/>
    <cellStyle name="Percent 67" xfId="3818"/>
    <cellStyle name="Percent 68" xfId="3820"/>
    <cellStyle name="Percent 69" xfId="3822"/>
    <cellStyle name="Percent 7" xfId="1009"/>
    <cellStyle name="Percent 70" xfId="3824"/>
    <cellStyle name="Percent 71" xfId="3826"/>
    <cellStyle name="Percent 72" xfId="3828"/>
    <cellStyle name="Percent 73" xfId="3830"/>
    <cellStyle name="Percent 74" xfId="3832"/>
    <cellStyle name="Percent 75" xfId="3834"/>
    <cellStyle name="Percent 76" xfId="3836"/>
    <cellStyle name="Percent 77" xfId="3838"/>
    <cellStyle name="Percent 78" xfId="3840"/>
    <cellStyle name="Percent 79" xfId="4424"/>
    <cellStyle name="Percent 8" xfId="1010"/>
    <cellStyle name="Percent 80" xfId="4426"/>
    <cellStyle name="Percent 81" xfId="4428"/>
    <cellStyle name="Percent 82" xfId="4430"/>
    <cellStyle name="Percent 83" xfId="4432"/>
    <cellStyle name="Percent 84" xfId="4434"/>
    <cellStyle name="Percent 85" xfId="4436"/>
    <cellStyle name="Percent 86" xfId="4438"/>
    <cellStyle name="Percent 87" xfId="4440"/>
    <cellStyle name="Percent 88" xfId="4442"/>
    <cellStyle name="Percent 89" xfId="4444"/>
    <cellStyle name="Percent 9" xfId="1011"/>
    <cellStyle name="Percent 90" xfId="4446"/>
    <cellStyle name="Percent 91" xfId="4448"/>
    <cellStyle name="Percent 92" xfId="4450"/>
    <cellStyle name="Percent 93" xfId="4452"/>
    <cellStyle name="Percent 94" xfId="4454"/>
    <cellStyle name="Percent 95" xfId="4458"/>
    <cellStyle name="Percent 96" xfId="4461"/>
    <cellStyle name="Percent 97" xfId="4464"/>
    <cellStyle name="Percent 98" xfId="4467"/>
    <cellStyle name="Percent 99" xfId="4470"/>
    <cellStyle name="Percent Hard" xfId="4233"/>
    <cellStyle name="Percent Hard 2" xfId="4234"/>
    <cellStyle name="Percent.1" xfId="3018"/>
    <cellStyle name="Percent.2" xfId="3019"/>
    <cellStyle name="Percent0" xfId="3020"/>
    <cellStyle name="Percent1" xfId="3021"/>
    <cellStyle name="Percent1 2" xfId="6696"/>
    <cellStyle name="Percent1 3" xfId="8068"/>
    <cellStyle name="Percentage" xfId="3022"/>
    <cellStyle name="PercentChange" xfId="6697"/>
    <cellStyle name="PercentChange 2" xfId="8069"/>
    <cellStyle name="Percentdash" xfId="3023"/>
    <cellStyle name="PercentPresentation" xfId="3024"/>
    <cellStyle name="PercentPresentation 2" xfId="6698"/>
    <cellStyle name="PercentPresentation 3" xfId="8070"/>
    <cellStyle name="PercentSales" xfId="3025"/>
    <cellStyle name="PercentSales 2" xfId="6699"/>
    <cellStyle name="PercentSales 3" xfId="8071"/>
    <cellStyle name="PerShare" xfId="3026"/>
    <cellStyle name="PerShare 2" xfId="6700"/>
    <cellStyle name="PerShare 3" xfId="8072"/>
    <cellStyle name="phasing" xfId="1012"/>
    <cellStyle name="PLAN1" xfId="3027"/>
    <cellStyle name="PlusMinus" xfId="1013"/>
    <cellStyle name="point variable" xfId="1014"/>
    <cellStyle name="POPS" xfId="3028"/>
    <cellStyle name="POPS 2" xfId="6701"/>
    <cellStyle name="POPS 3" xfId="8073"/>
    <cellStyle name="Porcentaje" xfId="3029"/>
    <cellStyle name="Porcentual_Macro2" xfId="3030"/>
    <cellStyle name="Post ration" xfId="3031"/>
    <cellStyle name="Prefilled" xfId="1015"/>
    <cellStyle name="Presentation" xfId="3032"/>
    <cellStyle name="Presentation 2" xfId="6702"/>
    <cellStyle name="Presentation 3" xfId="8074"/>
    <cellStyle name="PresentationZero" xfId="3033"/>
    <cellStyle name="PresentationZero 2" xfId="6703"/>
    <cellStyle name="PresentationZero 3" xfId="8075"/>
    <cellStyle name="Price" xfId="1016"/>
    <cellStyle name="Price  .00" xfId="1017"/>
    <cellStyle name="Price 10" xfId="6820"/>
    <cellStyle name="Price 11" xfId="6561"/>
    <cellStyle name="Price 12" xfId="6821"/>
    <cellStyle name="Price 13" xfId="6604"/>
    <cellStyle name="Price 14" xfId="8076"/>
    <cellStyle name="Price 15" xfId="8204"/>
    <cellStyle name="Price 16" xfId="8024"/>
    <cellStyle name="Price 17" xfId="8208"/>
    <cellStyle name="Price 18" xfId="8040"/>
    <cellStyle name="Price 19" xfId="8210"/>
    <cellStyle name="Price 2" xfId="3034"/>
    <cellStyle name="Price 20" xfId="8049"/>
    <cellStyle name="Price 3" xfId="3274"/>
    <cellStyle name="Price 4" xfId="3231"/>
    <cellStyle name="Price 5" xfId="3275"/>
    <cellStyle name="Price 6" xfId="3230"/>
    <cellStyle name="Price 7" xfId="3276"/>
    <cellStyle name="Price 8" xfId="3229"/>
    <cellStyle name="Price 9" xfId="6704"/>
    <cellStyle name="Price_ChannelAnnex Shell1.xls Chart 1" xfId="4106"/>
    <cellStyle name="Problem" xfId="3035"/>
    <cellStyle name="Procenten" xfId="6705"/>
    <cellStyle name="Procenten 2" xfId="8077"/>
    <cellStyle name="PSChar" xfId="1018"/>
    <cellStyle name="PSChar 2" xfId="1019"/>
    <cellStyle name="PSChar 3" xfId="1020"/>
    <cellStyle name="PSDate" xfId="1021"/>
    <cellStyle name="PSDec" xfId="1022"/>
    <cellStyle name="PSDec 2" xfId="1023"/>
    <cellStyle name="PSDec 3" xfId="1024"/>
    <cellStyle name="Pub percent" xfId="6706"/>
    <cellStyle name="Pub percent 2" xfId="8078"/>
    <cellStyle name="Qty" xfId="1025"/>
    <cellStyle name="r" xfId="3036"/>
    <cellStyle name="r_Canal Digital" xfId="3037"/>
    <cellStyle name="r_Canal Digital_Deutsche" xfId="3038"/>
    <cellStyle name="r_Canal Digital_Fixed" xfId="3039"/>
    <cellStyle name="r_Canal Digital_Fixed_Deutsche" xfId="3040"/>
    <cellStyle name="r_Canal Digital_Fixed_Innsamling" xfId="3041"/>
    <cellStyle name="r_Canal Digital_Group" xfId="3042"/>
    <cellStyle name="r_Canal Digital_Group_Deutsche" xfId="3043"/>
    <cellStyle name="r_Canal Digital_Group_Innsamling" xfId="3044"/>
    <cellStyle name="r_Canal Digital_Innsamling" xfId="3045"/>
    <cellStyle name="r_Canal Digital_Mobile" xfId="3046"/>
    <cellStyle name="r_Canal Digital_Mobile_Deutsche" xfId="3047"/>
    <cellStyle name="r_Canal Digital_Mobile_Innsamling" xfId="3048"/>
    <cellStyle name="r_Canal Digital_Special items" xfId="3049"/>
    <cellStyle name="r_Canal Digital_Special items_Deutsche" xfId="3050"/>
    <cellStyle name="r_Canal Digital_Special items_Innsamling" xfId="3051"/>
    <cellStyle name="r_tel" xfId="3052"/>
    <cellStyle name="r_tel.xls Chart 680" xfId="3053"/>
    <cellStyle name="r_Telenor" xfId="3054"/>
    <cellStyle name="RatioX" xfId="6707"/>
    <cellStyle name="RatioX 2" xfId="8079"/>
    <cellStyle name="Rechnungsnummer" xfId="3055"/>
    <cellStyle name="Red font" xfId="3056"/>
    <cellStyle name="Ref Numbers" xfId="1026"/>
    <cellStyle name="Reference" xfId="3057"/>
    <cellStyle name="Report" xfId="3058"/>
    <cellStyle name="Report 2" xfId="6709"/>
    <cellStyle name="Report 3" xfId="8080"/>
    <cellStyle name="Result" xfId="3059"/>
    <cellStyle name="revenue_model_q" xfId="3060"/>
    <cellStyle name="RevList" xfId="1027"/>
    <cellStyle name="RevList 10" xfId="1028"/>
    <cellStyle name="RevList 11" xfId="1029"/>
    <cellStyle name="RevList 12" xfId="1030"/>
    <cellStyle name="RevList 13" xfId="1031"/>
    <cellStyle name="RevList 14" xfId="1032"/>
    <cellStyle name="RevList 15" xfId="1033"/>
    <cellStyle name="RevList 16" xfId="1034"/>
    <cellStyle name="RevList 17" xfId="1035"/>
    <cellStyle name="RevList 18" xfId="1036"/>
    <cellStyle name="RevList 2" xfId="1037"/>
    <cellStyle name="RevList 3" xfId="1038"/>
    <cellStyle name="RevList 4" xfId="1039"/>
    <cellStyle name="RevList 5" xfId="1040"/>
    <cellStyle name="RevList 6" xfId="1041"/>
    <cellStyle name="RevList 7" xfId="1042"/>
    <cellStyle name="RevList 8" xfId="1043"/>
    <cellStyle name="RevList 9" xfId="1044"/>
    <cellStyle name="Right" xfId="3061"/>
    <cellStyle name="Right 2" xfId="6710"/>
    <cellStyle name="Right 3" xfId="8081"/>
    <cellStyle name="RM" xfId="3062"/>
    <cellStyle name="Rmess" xfId="6711"/>
    <cellStyle name="Rmess 2" xfId="8082"/>
    <cellStyle name="Rnumber" xfId="6712"/>
    <cellStyle name="Rnumber 0d" xfId="6713"/>
    <cellStyle name="Rnumber 0d 2" xfId="8084"/>
    <cellStyle name="Rnumber 2" xfId="8083"/>
    <cellStyle name="Rnumber 3" xfId="8207"/>
    <cellStyle name="Rnumber 4" xfId="8031"/>
    <cellStyle name="Rnumber 5" xfId="8209"/>
    <cellStyle name="Rnumber 6" xfId="8047"/>
    <cellStyle name="Rnumber 7" xfId="8212"/>
    <cellStyle name="Rnumber 8" xfId="8061"/>
    <cellStyle name="Rnumber_eurosubs10" xfId="6714"/>
    <cellStyle name="robs" xfId="3063"/>
    <cellStyle name="Row Heading" xfId="3064"/>
    <cellStyle name="Row Heading Bold" xfId="3065"/>
    <cellStyle name="Row Heading_BB_template_jun 2005" xfId="3066"/>
    <cellStyle name="Row Ignore" xfId="3067"/>
    <cellStyle name="Row Ignore 2" xfId="4236"/>
    <cellStyle name="Row Ignore 3" xfId="4235"/>
    <cellStyle name="Row Sub total" xfId="3068"/>
    <cellStyle name="Row Sub Total 2" xfId="4238"/>
    <cellStyle name="Row Sub Total 3" xfId="4237"/>
    <cellStyle name="Row Title 1" xfId="3069"/>
    <cellStyle name="Row Title 1 2" xfId="4240"/>
    <cellStyle name="Row Title 1 3" xfId="4241"/>
    <cellStyle name="Row Title 1 4" xfId="4239"/>
    <cellStyle name="Row Title 2" xfId="3070"/>
    <cellStyle name="Row Title 2 2" xfId="4243"/>
    <cellStyle name="Row Title 2 3" xfId="4244"/>
    <cellStyle name="Row Title 2 4" xfId="4242"/>
    <cellStyle name="Row Title 3" xfId="3071"/>
    <cellStyle name="Row Title 3 2" xfId="4246"/>
    <cellStyle name="Row Title 3 3" xfId="4245"/>
    <cellStyle name="Row Total" xfId="3072"/>
    <cellStyle name="Row Total 2" xfId="4248"/>
    <cellStyle name="Row Total 3" xfId="4247"/>
    <cellStyle name="RRSInstruction" xfId="1220"/>
    <cellStyle name="s]_x000d__x000a_spooler=yes_x000d__x000a_load=C:\VSHLD\VSHWIN.EXE L:\SAP\SAPGUI\SAPLPD.EXE_x000d__x000a_run=l:\office43\msoffice.exe_x000d__x000a_Beep=yes_x000d__x000a_NullPort=No" xfId="3371"/>
    <cellStyle name="s_HardInc " xfId="1221"/>
    <cellStyle name="s_HardInc _RRS18" xfId="1222"/>
    <cellStyle name="s_HardInc _RRS18 2" xfId="4969"/>
    <cellStyle name="s_HardInc _RRST1" xfId="1223"/>
    <cellStyle name="s_HardInc _RRST1 2" xfId="4970"/>
    <cellStyle name="s_HardInc _RRST2" xfId="1224"/>
    <cellStyle name="s_HardInc _RRST2 2" xfId="4971"/>
    <cellStyle name="s_HardInc _RRST21" xfId="1225"/>
    <cellStyle name="s_HardInc _RRST21 2" xfId="4972"/>
    <cellStyle name="s_HardInc _RRST5" xfId="1226"/>
    <cellStyle name="s_HardInc _RRST5 2" xfId="4973"/>
    <cellStyle name="s_HardInc _RRST7" xfId="1227"/>
    <cellStyle name="s_HardInc _RRST7 2" xfId="4974"/>
    <cellStyle name="s_Valuation " xfId="1228"/>
    <cellStyle name="s_Valuation _RRS18" xfId="1229"/>
    <cellStyle name="s_Valuation _RRS18 2" xfId="4976"/>
    <cellStyle name="s_Valuation _RRST1" xfId="1230"/>
    <cellStyle name="s_Valuation _RRST1 2" xfId="4977"/>
    <cellStyle name="s_Valuation _RRST2" xfId="1231"/>
    <cellStyle name="s_Valuation _RRST2 2" xfId="4978"/>
    <cellStyle name="s_Valuation _RRST21" xfId="1232"/>
    <cellStyle name="s_Valuation _RRST21 2" xfId="4979"/>
    <cellStyle name="s_Valuation _RRST5" xfId="1233"/>
    <cellStyle name="s_Valuation _RRST5 2" xfId="4980"/>
    <cellStyle name="s_Valuation _RRST7" xfId="1234"/>
    <cellStyle name="s_Valuation _RRST7 2" xfId="4981"/>
    <cellStyle name="Salomon Logo" xfId="3073"/>
    <cellStyle name="Salomon Logo 2" xfId="6715"/>
    <cellStyle name="Salomon Logo 3" xfId="8085"/>
    <cellStyle name="SAPBEXaggData" xfId="3074"/>
    <cellStyle name="SAPBEXaggDataEmph" xfId="3075"/>
    <cellStyle name="SAPBEXaggItem" xfId="3076"/>
    <cellStyle name="SAPBEXaggItemX" xfId="3077"/>
    <cellStyle name="SAPBEXchaText" xfId="3078"/>
    <cellStyle name="SAPBEXexcBad7" xfId="3079"/>
    <cellStyle name="SAPBEXexcBad8" xfId="3080"/>
    <cellStyle name="SAPBEXexcBad9" xfId="3081"/>
    <cellStyle name="SAPBEXexcCritical4" xfId="3082"/>
    <cellStyle name="SAPBEXexcCritical5" xfId="3083"/>
    <cellStyle name="SAPBEXexcCritical6" xfId="3084"/>
    <cellStyle name="SAPBEXexcGood1" xfId="3085"/>
    <cellStyle name="SAPBEXexcGood2" xfId="3086"/>
    <cellStyle name="SAPBEXexcGood3" xfId="3087"/>
    <cellStyle name="SAPBEXfilterDrill" xfId="3088"/>
    <cellStyle name="SAPBEXfilterItem" xfId="3089"/>
    <cellStyle name="SAPBEXfilterText" xfId="3090"/>
    <cellStyle name="SAPBEXformats" xfId="3091"/>
    <cellStyle name="SAPBEXheaderItem" xfId="3092"/>
    <cellStyle name="SAPBEXheaderText" xfId="3093"/>
    <cellStyle name="SAPBEXHLevel0" xfId="3094"/>
    <cellStyle name="SAPBEXHLevel0X" xfId="3095"/>
    <cellStyle name="SAPBEXHLevel1" xfId="3096"/>
    <cellStyle name="SAPBEXHLevel1X" xfId="3097"/>
    <cellStyle name="SAPBEXHLevel2" xfId="3098"/>
    <cellStyle name="SAPBEXHLevel2X" xfId="3099"/>
    <cellStyle name="SAPBEXHLevel3" xfId="3100"/>
    <cellStyle name="SAPBEXHLevel3X" xfId="3101"/>
    <cellStyle name="SAPBEXresData" xfId="3102"/>
    <cellStyle name="SAPBEXresDataEmph" xfId="3103"/>
    <cellStyle name="SAPBEXresItem" xfId="3104"/>
    <cellStyle name="SAPBEXresItemX" xfId="3105"/>
    <cellStyle name="SAPBEXstdData" xfId="3106"/>
    <cellStyle name="SAPBEXstdDataEmph" xfId="3107"/>
    <cellStyle name="SAPBEXstdItem" xfId="3108"/>
    <cellStyle name="SAPBEXstdItemX" xfId="3109"/>
    <cellStyle name="SAPBEXtitle" xfId="3110"/>
    <cellStyle name="SAPBEXundefined" xfId="3111"/>
    <cellStyle name="SAPOutput" xfId="3112"/>
    <cellStyle name="ScotchRule" xfId="4249"/>
    <cellStyle name="ScotchRule 2" xfId="4250"/>
    <cellStyle name="ScotchRule 3" xfId="4251"/>
    <cellStyle name="ScripFactor" xfId="6716"/>
    <cellStyle name="ScripFactor 2" xfId="8086"/>
    <cellStyle name="Section Heading" xfId="1045"/>
    <cellStyle name="Section Title" xfId="3113"/>
    <cellStyle name="Section Title no wrap" xfId="1046"/>
    <cellStyle name="Section Title wrap" xfId="1047"/>
    <cellStyle name="SectionHeading" xfId="6717"/>
    <cellStyle name="SectionHeading 2" xfId="8087"/>
    <cellStyle name="Separador de milhares_Projeção" xfId="6718"/>
    <cellStyle name="Shaded" xfId="4252"/>
    <cellStyle name="Shaded 2" xfId="4253"/>
    <cellStyle name="Share" xfId="3114"/>
    <cellStyle name="Shares" xfId="3115"/>
    <cellStyle name="Shares 2" xfId="6719"/>
    <cellStyle name="Shares 3" xfId="8088"/>
    <cellStyle name="Sheet Background" xfId="1048"/>
    <cellStyle name="sheet title" xfId="1049"/>
    <cellStyle name="Sheet Title 2" xfId="4107"/>
    <cellStyle name="sin nada" xfId="3116"/>
    <cellStyle name="Single Accounting" xfId="3117"/>
    <cellStyle name="Single Accounting 2" xfId="4255"/>
    <cellStyle name="Single Accounting 3" xfId="4256"/>
    <cellStyle name="Single Accounting 4" xfId="4254"/>
    <cellStyle name="Slide Title" xfId="1050"/>
    <cellStyle name="Slide Title 2" xfId="1051"/>
    <cellStyle name="Slide Title 3" xfId="1052"/>
    <cellStyle name="Slide Title 4" xfId="1053"/>
    <cellStyle name="SMALL" xfId="1054"/>
    <cellStyle name="Small Number" xfId="3118"/>
    <cellStyle name="Small Percentage" xfId="3119"/>
    <cellStyle name="Source" xfId="1055"/>
    <cellStyle name="Source 2" xfId="1056"/>
    <cellStyle name="Source 3" xfId="1057"/>
    <cellStyle name="Source 4" xfId="1058"/>
    <cellStyle name="Source 5" xfId="3120"/>
    <cellStyle name="Source Line" xfId="1059"/>
    <cellStyle name="sp" xfId="1060"/>
    <cellStyle name="SS Col Hdr" xfId="4257"/>
    <cellStyle name="SS Col Hdr 2" xfId="4258"/>
    <cellStyle name="SS Dim 1 Blank" xfId="4259"/>
    <cellStyle name="SS Dim 1 Blank 2" xfId="4260"/>
    <cellStyle name="SS Dim 1 Blank 3" xfId="4261"/>
    <cellStyle name="SS Dim 1 Title" xfId="4262"/>
    <cellStyle name="SS Dim 1 Title 2" xfId="4263"/>
    <cellStyle name="SS Dim 1 Value" xfId="4264"/>
    <cellStyle name="SS Dim 1 Value 2" xfId="4265"/>
    <cellStyle name="SS Dim 2 Blank" xfId="4266"/>
    <cellStyle name="SS Dim 2 Blank 2" xfId="4267"/>
    <cellStyle name="SS Dim 2 Title" xfId="4268"/>
    <cellStyle name="SS Dim 2 Title 2" xfId="4269"/>
    <cellStyle name="SS Dim 2 Value" xfId="4270"/>
    <cellStyle name="SS Dim 2 Value 2" xfId="4271"/>
    <cellStyle name="SS Dim 3 Blank" xfId="4272"/>
    <cellStyle name="SS Dim 3 Blank 2" xfId="4273"/>
    <cellStyle name="SS Dim 3 Title" xfId="4274"/>
    <cellStyle name="SS Dim 3 Title 2" xfId="4275"/>
    <cellStyle name="SS Dim 3 Value" xfId="4276"/>
    <cellStyle name="SS Dim 3 Value 2" xfId="4277"/>
    <cellStyle name="SS Dim 4 Blank" xfId="4278"/>
    <cellStyle name="SS Dim 4 Blank 2" xfId="4279"/>
    <cellStyle name="SS Dim 4 Title" xfId="4280"/>
    <cellStyle name="SS Dim 4 Title 2" xfId="4281"/>
    <cellStyle name="SS Dim 4 Value" xfId="4282"/>
    <cellStyle name="SS Dim 4 Value 2" xfId="4283"/>
    <cellStyle name="SS Dim 5 Blank" xfId="4284"/>
    <cellStyle name="SS Dim 5 Blank 2" xfId="4285"/>
    <cellStyle name="SS Dim 5 Title" xfId="4286"/>
    <cellStyle name="SS Dim 5 Title 2" xfId="4287"/>
    <cellStyle name="SS Dim 5 Value" xfId="4288"/>
    <cellStyle name="SS Dim 5 Value 2" xfId="4289"/>
    <cellStyle name="SS Other Measure" xfId="4290"/>
    <cellStyle name="SS Other Measure 2" xfId="4291"/>
    <cellStyle name="SS Other Measure 3" xfId="4292"/>
    <cellStyle name="SS Sum Measure" xfId="4293"/>
    <cellStyle name="SS Sum Measure 2" xfId="4294"/>
    <cellStyle name="SS Sum Measure 3" xfId="4295"/>
    <cellStyle name="SS Unbound Dim" xfId="4296"/>
    <cellStyle name="SS Unbound Dim 2" xfId="4297"/>
    <cellStyle name="SS Unbound Dim 3" xfId="4298"/>
    <cellStyle name="SS WAvg Measure" xfId="4299"/>
    <cellStyle name="SS WAvg Measure 2" xfId="4300"/>
    <cellStyle name="SS WAvg Measure 3" xfId="4301"/>
    <cellStyle name="ssp " xfId="1235"/>
    <cellStyle name="Standaard_All IT TI-IT rapp 01" xfId="4108"/>
    <cellStyle name="Standard_BLUE" xfId="3121"/>
    <cellStyle name="std" xfId="4109"/>
    <cellStyle name="Strange" xfId="3122"/>
    <cellStyle name="String point input" xfId="1061"/>
    <cellStyle name="STYL1 - Style1" xfId="3123"/>
    <cellStyle name="style" xfId="1062"/>
    <cellStyle name="Style 1" xfId="1063"/>
    <cellStyle name="Style 1 10" xfId="1064"/>
    <cellStyle name="Style 1 11" xfId="1065"/>
    <cellStyle name="Style 1 12" xfId="1066"/>
    <cellStyle name="Style 1 13" xfId="1067"/>
    <cellStyle name="Style 1 14" xfId="1068"/>
    <cellStyle name="Style 1 15" xfId="1069"/>
    <cellStyle name="Style 1 16" xfId="1070"/>
    <cellStyle name="Style 1 17" xfId="1071"/>
    <cellStyle name="Style 1 18" xfId="1072"/>
    <cellStyle name="Style 1 19" xfId="1236"/>
    <cellStyle name="Style 1 2" xfId="1073"/>
    <cellStyle name="Style 1 20" xfId="3124"/>
    <cellStyle name="Style 1 21" xfId="3372"/>
    <cellStyle name="Style 1 22" xfId="3719"/>
    <cellStyle name="Style 1 23" xfId="4983"/>
    <cellStyle name="Style 1 24" xfId="5626"/>
    <cellStyle name="Style 1 25" xfId="8089"/>
    <cellStyle name="Style 1 3" xfId="1074"/>
    <cellStyle name="Style 1 4" xfId="1075"/>
    <cellStyle name="Style 1 5" xfId="1076"/>
    <cellStyle name="Style 1 6" xfId="1077"/>
    <cellStyle name="Style 1 7" xfId="1078"/>
    <cellStyle name="Style 1 8" xfId="1079"/>
    <cellStyle name="Style 1 9" xfId="1080"/>
    <cellStyle name="Style 1_Annex 2 - Memo items" xfId="4888"/>
    <cellStyle name="Style 2" xfId="1168"/>
    <cellStyle name="Style 2 2" xfId="3720"/>
    <cellStyle name="Style 2 3" xfId="4905"/>
    <cellStyle name="style1" xfId="1081"/>
    <cellStyle name="style2" xfId="1082"/>
    <cellStyle name="Sub Title" xfId="4110"/>
    <cellStyle name="SubGrowth" xfId="3125"/>
    <cellStyle name="Subhead" xfId="3126"/>
    <cellStyle name="Subhead 2" xfId="6721"/>
    <cellStyle name="Subhead 3" xfId="8090"/>
    <cellStyle name="SubHeading1" xfId="1083"/>
    <cellStyle name="SubHeading2" xfId="1084"/>
    <cellStyle name="SubMargins" xfId="3127"/>
    <cellStyle name="Subscribers" xfId="3128"/>
    <cellStyle name="Subsection Heading" xfId="1085"/>
    <cellStyle name="Sub-section heading" xfId="1086"/>
    <cellStyle name="subtitle" xfId="1087"/>
    <cellStyle name="Subtitle 2" xfId="3129"/>
    <cellStyle name="Subtitle 2 2" xfId="4303"/>
    <cellStyle name="Subtitle 3" xfId="4302"/>
    <cellStyle name="Subtotal" xfId="1088"/>
    <cellStyle name="Sub-Total" xfId="4112"/>
    <cellStyle name="Subtotal 2" xfId="4111"/>
    <cellStyle name="Subtotal_07 06 05 LLU Model GVF1 alternative Scenario 3 v2" xfId="4113"/>
    <cellStyle name="SubVariable" xfId="3130"/>
    <cellStyle name="Summe" xfId="1089"/>
    <cellStyle name="Summe 2" xfId="3131"/>
    <cellStyle name="Summe 2 2" xfId="4114"/>
    <cellStyle name="System_Text" xfId="1090"/>
    <cellStyle name="t" xfId="1091"/>
    <cellStyle name="Table" xfId="3132"/>
    <cellStyle name="Table 2" xfId="6722"/>
    <cellStyle name="Table 3" xfId="8091"/>
    <cellStyle name="Table Col Head" xfId="4304"/>
    <cellStyle name="Table Col Head 2" xfId="4305"/>
    <cellStyle name="Table Head" xfId="3133"/>
    <cellStyle name="Table Head 2" xfId="4115"/>
    <cellStyle name="Table Head 3" xfId="6723"/>
    <cellStyle name="Table Head 4" xfId="8092"/>
    <cellStyle name="Table Head Aligned" xfId="3134"/>
    <cellStyle name="Table Head Aligned 2" xfId="4116"/>
    <cellStyle name="Table Head Aligned 3" xfId="6724"/>
    <cellStyle name="Table Head Blue" xfId="3135"/>
    <cellStyle name="Table Head Blue 2" xfId="4117"/>
    <cellStyle name="Table Head Blue 3" xfId="6725"/>
    <cellStyle name="Table Head Blue 4" xfId="8093"/>
    <cellStyle name="Table Head Green" xfId="3136"/>
    <cellStyle name="Table Head Green 2" xfId="4118"/>
    <cellStyle name="Table Head Green 3" xfId="6726"/>
    <cellStyle name="Table Head Green 4" xfId="8094"/>
    <cellStyle name="Table Head_BB_template_jun 2005" xfId="3137"/>
    <cellStyle name="Table Heading" xfId="1092"/>
    <cellStyle name="Table Source" xfId="3138"/>
    <cellStyle name="Table Source 2" xfId="6727"/>
    <cellStyle name="Table Source 3" xfId="8095"/>
    <cellStyle name="Table Sub Head" xfId="4306"/>
    <cellStyle name="Table Sub Head 2" xfId="4307"/>
    <cellStyle name="Table Sub Head 3" xfId="4308"/>
    <cellStyle name="Table Sub Head 4" xfId="6728"/>
    <cellStyle name="Table Text" xfId="3139"/>
    <cellStyle name="Table Text 2" xfId="6729"/>
    <cellStyle name="Table Text 3" xfId="8096"/>
    <cellStyle name="Table Title" xfId="3140"/>
    <cellStyle name="Table Title 2" xfId="4119"/>
    <cellStyle name="Table Title 2 2" xfId="4310"/>
    <cellStyle name="Table Title 3" xfId="4309"/>
    <cellStyle name="Table Title 4" xfId="6730"/>
    <cellStyle name="Table Title 5" xfId="8097"/>
    <cellStyle name="Table Units" xfId="3141"/>
    <cellStyle name="Table Units 2" xfId="4120"/>
    <cellStyle name="Table Units 2 2" xfId="4312"/>
    <cellStyle name="Table Units 3" xfId="4313"/>
    <cellStyle name="Table Units 4" xfId="4311"/>
    <cellStyle name="Table Units 5" xfId="6731"/>
    <cellStyle name="Table Units 6" xfId="8098"/>
    <cellStyle name="Table-#" xfId="3142"/>
    <cellStyle name="Table_Header" xfId="3143"/>
    <cellStyle name="TableBody" xfId="3144"/>
    <cellStyle name="TableBorder" xfId="6732"/>
    <cellStyle name="TableBorder 2" xfId="8099"/>
    <cellStyle name="TableColHeads" xfId="3145"/>
    <cellStyle name="TableFootnotes" xfId="3146"/>
    <cellStyle name="Table-Footnotes" xfId="3147"/>
    <cellStyle name="TableFootnotes 10" xfId="8214"/>
    <cellStyle name="TableFootnotes 11" xfId="8121"/>
    <cellStyle name="TableFootnotes 12" xfId="8217"/>
    <cellStyle name="TableFootnotes 13" xfId="8220"/>
    <cellStyle name="TableFootnotes 2" xfId="6733"/>
    <cellStyle name="TableFootnotes 3" xfId="6822"/>
    <cellStyle name="TableFootnotes 4" xfId="6672"/>
    <cellStyle name="TableFootnotes 5" xfId="6824"/>
    <cellStyle name="TableFootnotes 6" xfId="6720"/>
    <cellStyle name="TableFootnotes 7" xfId="8100"/>
    <cellStyle name="TableFootnotes 8" xfId="8211"/>
    <cellStyle name="TableFootnotes 9" xfId="8057"/>
    <cellStyle name="Table-Head-Bottom" xfId="3148"/>
    <cellStyle name="Table-Headings" xfId="3149"/>
    <cellStyle name="Table-Head-Title" xfId="3150"/>
    <cellStyle name="TableTitleFormat" xfId="3151"/>
    <cellStyle name="TableTitleFormat 2" xfId="6734"/>
    <cellStyle name="TableTitleFormat 3" xfId="8101"/>
    <cellStyle name="Table-Titles" xfId="3152"/>
    <cellStyle name="test" xfId="3153"/>
    <cellStyle name="Test [green]" xfId="3154"/>
    <cellStyle name="Test [green] 2" xfId="6735"/>
    <cellStyle name="Test [green] 3" xfId="8102"/>
    <cellStyle name="test a style" xfId="6736"/>
    <cellStyle name="Text 1" xfId="3155"/>
    <cellStyle name="Text 1 2" xfId="6737"/>
    <cellStyle name="Text 1 3" xfId="8103"/>
    <cellStyle name="Text 2" xfId="3156"/>
    <cellStyle name="Text 2 2" xfId="6738"/>
    <cellStyle name="Text 2 3" xfId="8104"/>
    <cellStyle name="Text Head 1" xfId="3157"/>
    <cellStyle name="Text Head 1 2" xfId="6739"/>
    <cellStyle name="Text Head 1 3" xfId="8105"/>
    <cellStyle name="Text Head 2" xfId="3158"/>
    <cellStyle name="Text Head 2 2" xfId="6740"/>
    <cellStyle name="Text Head 2 3" xfId="8106"/>
    <cellStyle name="Text Indent 1" xfId="3159"/>
    <cellStyle name="Text Indent 1 2" xfId="6741"/>
    <cellStyle name="Text Indent 1 3" xfId="8107"/>
    <cellStyle name="Text Indent 2" xfId="3160"/>
    <cellStyle name="Text Indent 2 2" xfId="6742"/>
    <cellStyle name="Text Indent 2 3" xfId="8108"/>
    <cellStyle name="TFCF" xfId="3161"/>
    <cellStyle name="TFCF 2" xfId="6743"/>
    <cellStyle name="TFCF 3" xfId="8109"/>
    <cellStyle name="þ_x001d_ð &amp;ý&amp;†ýG_x0008_?_x0009_X_x000a__x0007__x0001__x0001_" xfId="1093"/>
    <cellStyle name="þ_x001d_ð &amp;ý&amp;†ýG_x0008_?_x0009_X_x000a__x0007__x0001__x0001_ 2" xfId="1094"/>
    <cellStyle name="þ_x001d_ð &amp;ý&amp;†ýG_x0008_?_x0009_X_x000a__x0007__x0001__x0001_ 3" xfId="1095"/>
    <cellStyle name="þ_x001d_ð &amp;ý&amp;†ýG_x0008_?_x0009_X_x000a__x0007__x0001__x0001_ 4" xfId="1096"/>
    <cellStyle name="Time Strip" xfId="3162"/>
    <cellStyle name="Time Strip 2" xfId="6744"/>
    <cellStyle name="Time Strip 3" xfId="8110"/>
    <cellStyle name="time variable" xfId="1097"/>
    <cellStyle name="times" xfId="3163"/>
    <cellStyle name="Times 10" xfId="3164"/>
    <cellStyle name="Times 10 2" xfId="4314"/>
    <cellStyle name="times 11" xfId="8216"/>
    <cellStyle name="Times 12" xfId="3165"/>
    <cellStyle name="Times 12 2" xfId="4316"/>
    <cellStyle name="Times 12 3" xfId="4315"/>
    <cellStyle name="times 13" xfId="8219"/>
    <cellStyle name="times 14" xfId="8222"/>
    <cellStyle name="times 15" xfId="8224"/>
    <cellStyle name="times 2" xfId="6745"/>
    <cellStyle name="times 3" xfId="6823"/>
    <cellStyle name="times 4" xfId="6708"/>
    <cellStyle name="times 5" xfId="6826"/>
    <cellStyle name="times 6" xfId="6764"/>
    <cellStyle name="times 7" xfId="8111"/>
    <cellStyle name="times 8" xfId="8213"/>
    <cellStyle name="times 9" xfId="8112"/>
    <cellStyle name="Times_British Telecom" xfId="3166"/>
    <cellStyle name="Title 1" xfId="4121"/>
    <cellStyle name="Title 2" xfId="1098"/>
    <cellStyle name="Title 2 2" xfId="4122"/>
    <cellStyle name="Title 3" xfId="1237"/>
    <cellStyle name="Title 3 2" xfId="4123"/>
    <cellStyle name="Title 4" xfId="3167"/>
    <cellStyle name="Title 4 2" xfId="4124"/>
    <cellStyle name="Title 5" xfId="6746"/>
    <cellStyle name="Title Heading" xfId="3168"/>
    <cellStyle name="Title II" xfId="3169"/>
    <cellStyle name="Title II 2" xfId="6747"/>
    <cellStyle name="Title II 3" xfId="8113"/>
    <cellStyle name="Title Line" xfId="1099"/>
    <cellStyle name="title1" xfId="3170"/>
    <cellStyle name="title1 2" xfId="6748"/>
    <cellStyle name="title1 3" xfId="8114"/>
    <cellStyle name="Title2" xfId="3171"/>
    <cellStyle name="Title2 2" xfId="6749"/>
    <cellStyle name="Title2 3" xfId="8115"/>
    <cellStyle name="TitleII" xfId="3172"/>
    <cellStyle name="TitleII 2" xfId="6750"/>
    <cellStyle name="TitleII 3" xfId="8116"/>
    <cellStyle name="TitlePage" xfId="1100"/>
    <cellStyle name="TitlePage 2" xfId="1101"/>
    <cellStyle name="TitlePage 3" xfId="1102"/>
    <cellStyle name="TitlePage 4" xfId="1103"/>
    <cellStyle name="Titles" xfId="6751"/>
    <cellStyle name="Titles 2" xfId="8117"/>
    <cellStyle name="Titulo fecha 2" xfId="3173"/>
    <cellStyle name="Titulos Fecha" xfId="3174"/>
    <cellStyle name="TOC 1" xfId="3175"/>
    <cellStyle name="TOC 1 2" xfId="6752"/>
    <cellStyle name="TOC 1 3" xfId="8118"/>
    <cellStyle name="TOC 2" xfId="3176"/>
    <cellStyle name="TOC 2 2" xfId="6753"/>
    <cellStyle name="TOC 2 3" xfId="8119"/>
    <cellStyle name="tom" xfId="3177"/>
    <cellStyle name="tom 2" xfId="6754"/>
    <cellStyle name="tom 3" xfId="8120"/>
    <cellStyle name="Top Row" xfId="1104"/>
    <cellStyle name="Topline" xfId="3178"/>
    <cellStyle name="Total - Grand" xfId="4125"/>
    <cellStyle name="Total - Sub" xfId="4126"/>
    <cellStyle name="Total 10" xfId="5065"/>
    <cellStyle name="Total 11" xfId="5071"/>
    <cellStyle name="Total 12" xfId="5075"/>
    <cellStyle name="Total 13" xfId="5079"/>
    <cellStyle name="Total 14" xfId="5083"/>
    <cellStyle name="Total 15" xfId="5087"/>
    <cellStyle name="Total 16" xfId="5090"/>
    <cellStyle name="Total 17" xfId="5092"/>
    <cellStyle name="Total 18" xfId="5094"/>
    <cellStyle name="Total 19" xfId="5095"/>
    <cellStyle name="Total 2" xfId="1105"/>
    <cellStyle name="Total 20" xfId="5096"/>
    <cellStyle name="Total 21" xfId="5097"/>
    <cellStyle name="Total 22" xfId="5098"/>
    <cellStyle name="Total 23" xfId="5484"/>
    <cellStyle name="Total 24" xfId="5517"/>
    <cellStyle name="Total 25" xfId="5531"/>
    <cellStyle name="Total 26" xfId="5545"/>
    <cellStyle name="Total 27" xfId="5559"/>
    <cellStyle name="Total 28" xfId="5573"/>
    <cellStyle name="Total 29" xfId="5585"/>
    <cellStyle name="Total 3" xfId="1238"/>
    <cellStyle name="Total 3 2" xfId="4136"/>
    <cellStyle name="Total 30" xfId="5601"/>
    <cellStyle name="Total 31" xfId="5615"/>
    <cellStyle name="Total 32" xfId="5627"/>
    <cellStyle name="Total 33" xfId="6755"/>
    <cellStyle name="Total 34" xfId="6825"/>
    <cellStyle name="Total 35" xfId="6763"/>
    <cellStyle name="Total 36" xfId="6827"/>
    <cellStyle name="Total 37" xfId="6828"/>
    <cellStyle name="Total 38" xfId="8122"/>
    <cellStyle name="Total 39" xfId="8215"/>
    <cellStyle name="Total 4" xfId="3179"/>
    <cellStyle name="Total 40" xfId="8128"/>
    <cellStyle name="Total 41" xfId="8218"/>
    <cellStyle name="Total 42" xfId="8221"/>
    <cellStyle name="Total 43" xfId="8223"/>
    <cellStyle name="Total 44" xfId="8225"/>
    <cellStyle name="Total 5" xfId="4985"/>
    <cellStyle name="Total 6" xfId="5029"/>
    <cellStyle name="Total 7" xfId="5041"/>
    <cellStyle name="Total 8" xfId="5050"/>
    <cellStyle name="Total 9" xfId="5058"/>
    <cellStyle name="total label" xfId="1106"/>
    <cellStyle name="Total Row" xfId="1107"/>
    <cellStyle name="total variable" xfId="1108"/>
    <cellStyle name="Totals" xfId="3180"/>
    <cellStyle name="Totalsdash" xfId="3181"/>
    <cellStyle name="True value/switch" xfId="1109"/>
    <cellStyle name="Tusenskille_Korrigeringer for å nettoføre VØT" xfId="3182"/>
    <cellStyle name="Tusental (0)_1998-Q2" xfId="3183"/>
    <cellStyle name="Tusental_1998-Q4-NORGE" xfId="3184"/>
    <cellStyle name="Ugly" xfId="3185"/>
    <cellStyle name="ul" xfId="3186"/>
    <cellStyle name="ul 2" xfId="6756"/>
    <cellStyle name="ul 3" xfId="8123"/>
    <cellStyle name="Underline_Single" xfId="3187"/>
    <cellStyle name="Unit" xfId="3188"/>
    <cellStyle name="units" xfId="3189"/>
    <cellStyle name="units 2" xfId="6757"/>
    <cellStyle name="units 3" xfId="8124"/>
    <cellStyle name="Unsure" xfId="3190"/>
    <cellStyle name="Upload Only" xfId="3191"/>
    <cellStyle name="Upload Only 2" xfId="4318"/>
    <cellStyle name="Upload Only 3" xfId="4319"/>
    <cellStyle name="Upload Only 4" xfId="4317"/>
    <cellStyle name="UPPER" xfId="1110"/>
    <cellStyle name="UPPER 2" xfId="1111"/>
    <cellStyle name="UPPER 3" xfId="1112"/>
    <cellStyle name="UPPER 4" xfId="1113"/>
    <cellStyle name="Validation" xfId="3192"/>
    <cellStyle name="Valuation" xfId="3193"/>
    <cellStyle name="Valuation Bold" xfId="3194"/>
    <cellStyle name="Valuta (0)_1998-Q2" xfId="3195"/>
    <cellStyle name="Valuta [0]_PLDT" xfId="1114"/>
    <cellStyle name="Valuta_Company Summary (2)" xfId="3196"/>
    <cellStyle name="Währung [0]_corporate" xfId="1115"/>
    <cellStyle name="Währung_corporate" xfId="1116"/>
    <cellStyle name="Warning Text 2" xfId="1117"/>
    <cellStyle name="web_ normal" xfId="3198"/>
    <cellStyle name="White" xfId="3199"/>
    <cellStyle name="White 2" xfId="6758"/>
    <cellStyle name="WholeNumber" xfId="3200"/>
    <cellStyle name="WholeNumber 2" xfId="6759"/>
    <cellStyle name="WholeNumber 3" xfId="8125"/>
    <cellStyle name="WP Header" xfId="3201"/>
    <cellStyle name="wrap" xfId="1118"/>
    <cellStyle name="wrap 2" xfId="1119"/>
    <cellStyle name="wrap 3" xfId="1120"/>
    <cellStyle name="wrap 4" xfId="4127"/>
    <cellStyle name="x [1]" xfId="1121"/>
    <cellStyle name="x [1] 2" xfId="1122"/>
    <cellStyle name="x [1] 3" xfId="1123"/>
    <cellStyle name="x [1] 4" xfId="1124"/>
    <cellStyle name="year" xfId="1125"/>
    <cellStyle name="Year 10" xfId="4384"/>
    <cellStyle name="Year 11" xfId="6760"/>
    <cellStyle name="Year 2" xfId="3202"/>
    <cellStyle name="Year 2 10" xfId="4389"/>
    <cellStyle name="year 2 2" xfId="4128"/>
    <cellStyle name="Year 2 3" xfId="4322"/>
    <cellStyle name="Year 2 4" xfId="4371"/>
    <cellStyle name="Year 2 5" xfId="4374"/>
    <cellStyle name="Year 2 6" xfId="4377"/>
    <cellStyle name="Year 2 7" xfId="4380"/>
    <cellStyle name="Year 2 8" xfId="4383"/>
    <cellStyle name="Year 2 9" xfId="4386"/>
    <cellStyle name="Year 3" xfId="4321"/>
    <cellStyle name="Year 4" xfId="4370"/>
    <cellStyle name="Year 5" xfId="4229"/>
    <cellStyle name="Year 6" xfId="4372"/>
    <cellStyle name="Year 7" xfId="4375"/>
    <cellStyle name="Year 8" xfId="4378"/>
    <cellStyle name="Year 9" xfId="4381"/>
    <cellStyle name="yeardate" xfId="1126"/>
    <cellStyle name="YearFormat" xfId="6761"/>
    <cellStyle name="YearFormat 2" xfId="8126"/>
    <cellStyle name="years" xfId="1127"/>
    <cellStyle name="years 2" xfId="3203"/>
    <cellStyle name="Yen" xfId="3204"/>
    <cellStyle name="Yen 2" xfId="4324"/>
    <cellStyle name="Yen 3" xfId="4325"/>
    <cellStyle name="Yen 4" xfId="4323"/>
    <cellStyle name="Yen 5" xfId="6762"/>
    <cellStyle name="Yen 6" xfId="8127"/>
    <cellStyle name="YesNo" xfId="1128"/>
    <cellStyle name="Zahl" xfId="3205"/>
    <cellStyle name="Zahl1" xfId="3206"/>
    <cellStyle name="パーセント_02Q4図表 Revised 030319" xfId="3207"/>
    <cellStyle name="ハイパーリンク_AP Stats Template" xfId="3208"/>
    <cellStyle name="뒤에 오는 하이퍼링크_Indonesia" xfId="3209"/>
    <cellStyle name="똿뗦먛귟 [0.00]_PRODUCT DETAIL Q1_x0013_" xfId="3210"/>
    <cellStyle name="똿뗦먛귟_PRODUCT DETAIL Q1TAIL" xfId="3211"/>
    <cellStyle name="믅됞 [0.00]_PRODUCT DETAIL Q1Q3" xfId="3212"/>
    <cellStyle name="믅됞_PRODUCT DETAIL Q1TA" xfId="3213"/>
    <cellStyle name="백분율_Indonesia" xfId="3214"/>
    <cellStyle name="뷭?_BOOKSHIP_상세일정 (2) (2) " xfId="3215"/>
    <cellStyle name="콤마 [0]_97년도 프로젝트 현황 (2)OMMENTS_총무" xfId="3216"/>
    <cellStyle name="콤마_97년도 프로젝트 현황 (2) (2)OMMENT" xfId="3217"/>
    <cellStyle name="통화 [0]_97년도 프로젝트 현황 (2)OMMENT" xfId="3218"/>
    <cellStyle name="통화_97년도 프로젝트 현황 (2) (2)OMMENT" xfId="3219"/>
    <cellStyle name="표준_97년 프로젝트 현황) (2) (2)" xfId="3220"/>
    <cellStyle name="하이퍼링크_Indonesia" xfId="3221"/>
    <cellStyle name="千位[0]_laroux" xfId="1129"/>
    <cellStyle name="千位_laroux" xfId="1130"/>
    <cellStyle name="千位分隔[0]_2.5G报价模板" xfId="1131"/>
    <cellStyle name="千位分隔_2.5G报价模板" xfId="1132"/>
    <cellStyle name="千分位[0]_laroux" xfId="1133"/>
    <cellStyle name="千分位_laroux" xfId="1134"/>
    <cellStyle name="常规_Core Network(DXC)_OSN 3500&amp;2500 Template" xfId="1135"/>
    <cellStyle name="普通_laroux" xfId="1136"/>
    <cellStyle name="桁区切り [0.00]_02Q4図表 Revised 030319" xfId="3222"/>
    <cellStyle name="桁区切り_Book5" xfId="3223"/>
    <cellStyle name="標準_02Q4図表 Revised 030319" xfId="3224"/>
    <cellStyle name="表示済みのハイパーリンク_AP Stats Template" xfId="3225"/>
    <cellStyle name="通貨 [0.00]_02Q4図表 Revised 030319" xfId="3226"/>
    <cellStyle name="通貨_Terminals JP 02Q3" xfId="32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004796"/>
      <color rgb="FFFF379B"/>
      <color rgb="FF009957"/>
      <color rgb="FFFF9900"/>
      <color rgb="FFFFFFFF"/>
      <color rgb="FFCCECFF"/>
      <color rgb="FF30FC20"/>
      <color rgb="FFCCFF99"/>
      <color rgb="FFE3E3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showGridLines="0" view="pageBreakPreview" zoomScale="80" zoomScaleNormal="70" zoomScaleSheetLayoutView="80" workbookViewId="0"/>
  </sheetViews>
  <sheetFormatPr defaultRowHeight="12.75" outlineLevelCol="1"/>
  <cols>
    <col min="1" max="1" width="1.85546875" style="40" customWidth="1"/>
    <col min="2" max="2" width="21.140625" style="40" customWidth="1"/>
    <col min="3" max="3" width="10.85546875" style="98" customWidth="1"/>
    <col min="4" max="4" width="10.85546875" style="219" customWidth="1" outlineLevel="1"/>
    <col min="5" max="5" width="11.7109375" style="40" customWidth="1" collapsed="1"/>
    <col min="6" max="6" width="12.7109375" style="40" bestFit="1" customWidth="1"/>
    <col min="7" max="7" width="11.5703125" style="98" customWidth="1"/>
    <col min="8" max="8" width="11.5703125" style="219" customWidth="1" outlineLevel="1"/>
    <col min="9" max="9" width="10.85546875" style="40" customWidth="1" collapsed="1"/>
    <col min="10" max="10" width="11.42578125" style="98" customWidth="1"/>
    <col min="11" max="11" width="11.42578125" style="40" customWidth="1"/>
    <col min="12" max="12" width="11.42578125" style="219" customWidth="1" outlineLevel="1"/>
    <col min="13" max="13" width="11.42578125" style="40" customWidth="1" collapsed="1"/>
    <col min="14" max="14" width="12.5703125" style="40" customWidth="1"/>
    <col min="15" max="15" width="49.85546875" style="40" customWidth="1"/>
    <col min="16" max="16" width="12.140625" style="40" customWidth="1"/>
    <col min="17" max="17" width="9.140625" style="40" customWidth="1"/>
    <col min="18" max="16384" width="9.140625" style="40"/>
  </cols>
  <sheetData>
    <row r="1" spans="2:13" s="98" customFormat="1" ht="13.5" thickBot="1"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2:13" s="98" customFormat="1" ht="15.75" thickBot="1">
      <c r="B2" s="239" t="str">
        <f>'Consensus comments'!M2&amp;" Analysts’ Consensus"</f>
        <v>Pre Q2 2014/15 Analysts’ Consensus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226" t="s">
        <v>77</v>
      </c>
    </row>
    <row r="3" spans="2:13" s="98" customFormat="1">
      <c r="B3" s="96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2:13" s="98" customFormat="1">
      <c r="B4" s="149" t="s">
        <v>61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2:13" s="98" customFormat="1">
      <c r="B5" s="149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2:13" s="98" customFormat="1" ht="27" customHeight="1">
      <c r="B6" s="282" t="s">
        <v>81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</row>
    <row r="7" spans="2:13"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spans="2:13" s="98" customFormat="1">
      <c r="B8" s="147" t="s">
        <v>60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</row>
    <row r="9" spans="2:13" s="98" customFormat="1">
      <c r="B9" s="148"/>
      <c r="C9" s="148"/>
      <c r="D9" s="148"/>
      <c r="E9" s="147"/>
      <c r="F9" s="148"/>
      <c r="G9" s="148"/>
      <c r="H9" s="148"/>
      <c r="I9" s="148"/>
      <c r="J9" s="148"/>
      <c r="K9" s="148"/>
      <c r="L9" s="148"/>
    </row>
    <row r="10" spans="2:13">
      <c r="B10" s="228" t="s">
        <v>80</v>
      </c>
      <c r="C10" s="148"/>
      <c r="D10" s="213"/>
      <c r="E10" s="148"/>
      <c r="F10" s="148"/>
      <c r="G10" s="148"/>
      <c r="H10" s="148"/>
      <c r="I10" s="148"/>
      <c r="J10" s="148"/>
      <c r="K10" s="148"/>
      <c r="L10" s="148"/>
    </row>
    <row r="11" spans="2:13" ht="13.5" thickBot="1">
      <c r="D11" s="42"/>
      <c r="E11" s="42"/>
      <c r="F11" s="227"/>
      <c r="H11" s="98"/>
      <c r="I11" s="98"/>
      <c r="J11" s="40"/>
      <c r="L11" s="40"/>
    </row>
    <row r="12" spans="2:13" ht="26.25" customHeight="1" thickTop="1">
      <c r="B12" s="137" t="s">
        <v>30</v>
      </c>
      <c r="C12" s="289" t="s">
        <v>79</v>
      </c>
      <c r="D12" s="288" t="s">
        <v>26</v>
      </c>
      <c r="E12" s="287" t="s">
        <v>78</v>
      </c>
      <c r="F12" s="286" t="s">
        <v>37</v>
      </c>
      <c r="G12" s="286" t="s">
        <v>27</v>
      </c>
      <c r="H12" s="257" t="str">
        <f>C12</f>
        <v>Pre Q2 consensus</v>
      </c>
      <c r="I12" s="128" t="str">
        <f>C12</f>
        <v>Pre Q2 consensus</v>
      </c>
      <c r="J12" s="128" t="str">
        <f>C12</f>
        <v>Pre Q2 consensus</v>
      </c>
      <c r="K12" s="145" t="s">
        <v>38</v>
      </c>
      <c r="L12" s="146"/>
    </row>
    <row r="13" spans="2:13" ht="30" customHeight="1">
      <c r="B13" s="138"/>
      <c r="C13" s="290"/>
      <c r="D13" s="288"/>
      <c r="E13" s="287"/>
      <c r="F13" s="286"/>
      <c r="G13" s="286"/>
      <c r="H13" s="258" t="s">
        <v>36</v>
      </c>
      <c r="I13" s="129" t="s">
        <v>9</v>
      </c>
      <c r="J13" s="129" t="s">
        <v>8</v>
      </c>
      <c r="K13" s="143"/>
      <c r="L13" s="144"/>
    </row>
    <row r="14" spans="2:13">
      <c r="B14" s="136" t="s">
        <v>10</v>
      </c>
      <c r="C14" s="154"/>
      <c r="D14" s="242"/>
      <c r="E14" s="113"/>
      <c r="F14" s="114"/>
      <c r="G14" s="102"/>
      <c r="H14" s="154"/>
      <c r="I14" s="125"/>
      <c r="J14" s="125"/>
      <c r="K14" s="143"/>
      <c r="L14" s="218"/>
    </row>
    <row r="15" spans="2:13">
      <c r="B15" s="103" t="s">
        <v>11</v>
      </c>
      <c r="C15" s="150">
        <f>'Analyst Summary'!D$8</f>
        <v>1642</v>
      </c>
      <c r="D15" s="243">
        <v>1651</v>
      </c>
      <c r="E15" s="115">
        <v>1640</v>
      </c>
      <c r="F15" s="116">
        <f t="shared" ref="F15:F20" si="0">C15/E15-1</f>
        <v>1.2195121951219523E-3</v>
      </c>
      <c r="G15" s="252" t="e">
        <f>#REF!/100</f>
        <v>#REF!</v>
      </c>
      <c r="H15" s="150">
        <f>'Analyst Summary'!E8</f>
        <v>1642</v>
      </c>
      <c r="I15" s="118"/>
      <c r="J15" s="118"/>
      <c r="K15" s="301"/>
      <c r="L15" s="285"/>
    </row>
    <row r="16" spans="2:13" s="227" customFormat="1">
      <c r="B16" s="103" t="s">
        <v>73</v>
      </c>
      <c r="C16" s="150">
        <f>'Analyst Summary'!D$9</f>
        <v>776</v>
      </c>
      <c r="D16" s="243">
        <v>787</v>
      </c>
      <c r="E16" s="115">
        <v>775</v>
      </c>
      <c r="F16" s="116">
        <f t="shared" si="0"/>
        <v>1.290322580645098E-3</v>
      </c>
      <c r="G16" s="252" t="e">
        <f>#REF!/100</f>
        <v>#REF!</v>
      </c>
      <c r="H16" s="150">
        <f>'Analyst Summary'!E9</f>
        <v>776</v>
      </c>
      <c r="I16" s="118"/>
      <c r="J16" s="118"/>
      <c r="K16" s="272"/>
      <c r="L16" s="271"/>
    </row>
    <row r="17" spans="2:15" s="227" customFormat="1">
      <c r="B17" s="103" t="s">
        <v>74</v>
      </c>
      <c r="C17" s="150">
        <f>'Analyst Summary'!D$10</f>
        <v>1058</v>
      </c>
      <c r="D17" s="243">
        <v>1060</v>
      </c>
      <c r="E17" s="115">
        <v>1059</v>
      </c>
      <c r="F17" s="116">
        <f t="shared" si="0"/>
        <v>-9.442870632672129E-4</v>
      </c>
      <c r="G17" s="252" t="e">
        <f>#REF!/100</f>
        <v>#REF!</v>
      </c>
      <c r="H17" s="150">
        <f>'Analyst Summary'!E10</f>
        <v>1060</v>
      </c>
      <c r="I17" s="118"/>
      <c r="J17" s="118"/>
      <c r="K17" s="272"/>
      <c r="L17" s="271"/>
    </row>
    <row r="18" spans="2:15">
      <c r="B18" s="103" t="s">
        <v>4</v>
      </c>
      <c r="C18" s="150">
        <f>'Analyst Summary'!D$11</f>
        <v>525</v>
      </c>
      <c r="D18" s="281">
        <v>538</v>
      </c>
      <c r="E18" s="115">
        <v>530</v>
      </c>
      <c r="F18" s="116">
        <f t="shared" si="0"/>
        <v>-9.4339622641509413E-3</v>
      </c>
      <c r="G18" s="252" t="e">
        <f>#REF!/100</f>
        <v>#REF!</v>
      </c>
      <c r="H18" s="150">
        <f>'Analyst Summary'!E11</f>
        <v>527</v>
      </c>
      <c r="I18" s="118"/>
      <c r="J18" s="118"/>
      <c r="K18" s="303"/>
      <c r="L18" s="304"/>
    </row>
    <row r="19" spans="2:15">
      <c r="B19" s="103" t="s">
        <v>13</v>
      </c>
      <c r="C19" s="150">
        <f>'Analyst Summary'!D$12</f>
        <v>1246</v>
      </c>
      <c r="D19" s="243">
        <v>1239</v>
      </c>
      <c r="E19" s="115">
        <v>1233</v>
      </c>
      <c r="F19" s="116">
        <f t="shared" si="0"/>
        <v>1.0543390105433925E-2</v>
      </c>
      <c r="G19" s="252" t="e">
        <f>#REF!/100</f>
        <v>#REF!</v>
      </c>
      <c r="H19" s="150">
        <f>'Analyst Summary'!E12</f>
        <v>1242</v>
      </c>
      <c r="I19" s="118"/>
      <c r="J19" s="118"/>
      <c r="K19" s="301"/>
      <c r="L19" s="285"/>
    </row>
    <row r="20" spans="2:15">
      <c r="B20" s="103" t="s">
        <v>31</v>
      </c>
      <c r="C20" s="150">
        <f>C22-SUM(C15:C19)</f>
        <v>-881</v>
      </c>
      <c r="D20" s="243">
        <v>-868</v>
      </c>
      <c r="E20" s="115">
        <f>20-903</f>
        <v>-883</v>
      </c>
      <c r="F20" s="116">
        <f t="shared" si="0"/>
        <v>-2.2650056625141968E-3</v>
      </c>
      <c r="G20" s="252" t="e">
        <f>(C20-(#REF!+#REF!))/(#REF!+#REF!)</f>
        <v>#REF!</v>
      </c>
      <c r="H20" s="150">
        <f>SUM('Analyst Summary'!E13:E14)</f>
        <v>-882</v>
      </c>
      <c r="I20" s="118"/>
      <c r="J20" s="118"/>
      <c r="K20" s="293"/>
      <c r="L20" s="294"/>
    </row>
    <row r="21" spans="2:15" s="227" customFormat="1">
      <c r="B21" s="103" t="s">
        <v>71</v>
      </c>
      <c r="C21" s="150"/>
      <c r="D21" s="243">
        <v>-56</v>
      </c>
      <c r="E21" s="115"/>
      <c r="F21" s="116"/>
      <c r="G21" s="252"/>
      <c r="H21" s="150"/>
      <c r="I21" s="118"/>
      <c r="J21" s="118"/>
      <c r="K21" s="254"/>
      <c r="L21" s="255"/>
    </row>
    <row r="22" spans="2:15">
      <c r="B22" s="105" t="s">
        <v>32</v>
      </c>
      <c r="C22" s="151">
        <f>'Analyst Summary'!D$15</f>
        <v>4366</v>
      </c>
      <c r="D22" s="244">
        <f>SUM(D15:D21)</f>
        <v>4351</v>
      </c>
      <c r="E22" s="119">
        <f>SUM(E15:E21)</f>
        <v>4354</v>
      </c>
      <c r="F22" s="120">
        <f>C22/E22-1</f>
        <v>2.7560863573725669E-3</v>
      </c>
      <c r="G22" s="104" t="e">
        <f>#REF!/100</f>
        <v>#REF!</v>
      </c>
      <c r="H22" s="151">
        <f>'Analyst Summary'!E15</f>
        <v>4370</v>
      </c>
      <c r="I22" s="123">
        <f>'Analyst Summary'!G15</f>
        <v>4336</v>
      </c>
      <c r="J22" s="123">
        <f>'Analyst Summary'!F15</f>
        <v>4394</v>
      </c>
      <c r="K22" s="293"/>
      <c r="L22" s="294"/>
    </row>
    <row r="23" spans="2:15">
      <c r="B23" s="103" t="s">
        <v>28</v>
      </c>
      <c r="C23" s="240">
        <f>'Analyst Summary'!D16/100</f>
        <v>0</v>
      </c>
      <c r="D23" s="245">
        <v>-3.0000000000000001E-3</v>
      </c>
      <c r="E23" s="122">
        <v>-4.0000000000000001E-3</v>
      </c>
      <c r="F23" s="120"/>
      <c r="G23" s="104"/>
      <c r="H23" s="229"/>
      <c r="I23" s="123"/>
      <c r="J23" s="123"/>
      <c r="K23" s="143"/>
      <c r="L23" s="218"/>
    </row>
    <row r="24" spans="2:15" ht="7.5" customHeight="1">
      <c r="B24" s="103"/>
      <c r="C24" s="152"/>
      <c r="D24" s="242"/>
      <c r="E24" s="113"/>
      <c r="F24" s="133"/>
      <c r="G24" s="106"/>
      <c r="H24" s="152"/>
      <c r="I24" s="133"/>
      <c r="J24" s="102"/>
      <c r="K24" s="143"/>
      <c r="L24" s="218"/>
    </row>
    <row r="25" spans="2:15">
      <c r="B25" s="105" t="s">
        <v>22</v>
      </c>
      <c r="C25" s="152"/>
      <c r="D25" s="242"/>
      <c r="E25" s="113"/>
      <c r="F25" s="133"/>
      <c r="G25" s="106"/>
      <c r="H25" s="152"/>
      <c r="I25" s="102"/>
      <c r="J25" s="102"/>
      <c r="K25" s="293"/>
      <c r="L25" s="294"/>
    </row>
    <row r="26" spans="2:15">
      <c r="B26" s="103" t="s">
        <v>11</v>
      </c>
      <c r="C26" s="150">
        <f>'Analyst Summary'!D19</f>
        <v>216</v>
      </c>
      <c r="D26" s="243">
        <v>222</v>
      </c>
      <c r="E26" s="115">
        <v>215.2</v>
      </c>
      <c r="F26" s="116">
        <f t="shared" ref="F26:F31" si="1">C26/E26-1</f>
        <v>3.7174721189592308E-3</v>
      </c>
      <c r="G26" s="252" t="e">
        <f>#REF!/100</f>
        <v>#REF!</v>
      </c>
      <c r="H26" s="150">
        <f>'Analyst Summary'!E19</f>
        <v>215</v>
      </c>
      <c r="I26" s="102"/>
      <c r="J26" s="102"/>
      <c r="K26" s="291"/>
      <c r="L26" s="292"/>
      <c r="O26" s="39"/>
    </row>
    <row r="27" spans="2:15" s="227" customFormat="1">
      <c r="B27" s="103" t="s">
        <v>73</v>
      </c>
      <c r="C27" s="150">
        <f>'Analyst Summary'!D20</f>
        <v>250</v>
      </c>
      <c r="D27" s="243">
        <v>259</v>
      </c>
      <c r="E27" s="115">
        <v>255.2</v>
      </c>
      <c r="F27" s="116">
        <f t="shared" si="1"/>
        <v>-2.0376175548589281E-2</v>
      </c>
      <c r="G27" s="252" t="e">
        <f>#REF!/100</f>
        <v>#REF!</v>
      </c>
      <c r="H27" s="150">
        <f>'Analyst Summary'!E20</f>
        <v>251</v>
      </c>
      <c r="I27" s="102"/>
      <c r="J27" s="102"/>
      <c r="K27" s="268"/>
      <c r="L27" s="269"/>
      <c r="O27" s="39"/>
    </row>
    <row r="28" spans="2:15" s="227" customFormat="1">
      <c r="B28" s="103" t="s">
        <v>74</v>
      </c>
      <c r="C28" s="150">
        <f>'Analyst Summary'!D21</f>
        <v>220</v>
      </c>
      <c r="D28" s="243">
        <v>225</v>
      </c>
      <c r="E28" s="115">
        <v>216.2</v>
      </c>
      <c r="F28" s="116">
        <f t="shared" si="1"/>
        <v>1.7576318223866849E-2</v>
      </c>
      <c r="G28" s="252" t="e">
        <f>#REF!/100</f>
        <v>#REF!</v>
      </c>
      <c r="H28" s="150">
        <f>'Analyst Summary'!E21</f>
        <v>220</v>
      </c>
      <c r="I28" s="102"/>
      <c r="J28" s="102"/>
      <c r="K28" s="268"/>
      <c r="L28" s="269"/>
      <c r="O28" s="39"/>
    </row>
    <row r="29" spans="2:15">
      <c r="B29" s="103" t="s">
        <v>4</v>
      </c>
      <c r="C29" s="150">
        <f>'Analyst Summary'!D$22</f>
        <v>128</v>
      </c>
      <c r="D29" s="243">
        <v>127</v>
      </c>
      <c r="E29" s="115">
        <v>127</v>
      </c>
      <c r="F29" s="116">
        <f t="shared" si="1"/>
        <v>7.8740157480314821E-3</v>
      </c>
      <c r="G29" s="252" t="e">
        <f>#REF!/100</f>
        <v>#REF!</v>
      </c>
      <c r="H29" s="150">
        <f>'Analyst Summary'!E22</f>
        <v>129</v>
      </c>
      <c r="I29" s="102"/>
      <c r="J29" s="102"/>
      <c r="K29" s="291"/>
      <c r="L29" s="292"/>
      <c r="O29" s="39"/>
    </row>
    <row r="30" spans="2:15">
      <c r="B30" s="103" t="s">
        <v>13</v>
      </c>
      <c r="C30" s="150">
        <f>'Analyst Summary'!D$23</f>
        <v>631</v>
      </c>
      <c r="D30" s="243">
        <v>622</v>
      </c>
      <c r="E30" s="115">
        <v>630</v>
      </c>
      <c r="F30" s="116">
        <f t="shared" si="1"/>
        <v>1.5873015873015817E-3</v>
      </c>
      <c r="G30" s="252" t="e">
        <f>#REF!/100</f>
        <v>#REF!</v>
      </c>
      <c r="H30" s="150">
        <f>'Analyst Summary'!E23</f>
        <v>631</v>
      </c>
      <c r="I30" s="102"/>
      <c r="J30" s="102"/>
      <c r="K30" s="291"/>
      <c r="L30" s="292"/>
      <c r="O30" s="39"/>
    </row>
    <row r="31" spans="2:15">
      <c r="B31" s="103" t="s">
        <v>5</v>
      </c>
      <c r="C31" s="150">
        <f>'Analyst Summary'!D$24</f>
        <v>-5</v>
      </c>
      <c r="D31" s="243">
        <v>-11</v>
      </c>
      <c r="E31" s="115">
        <v>-5</v>
      </c>
      <c r="F31" s="116">
        <f t="shared" si="1"/>
        <v>0</v>
      </c>
      <c r="G31" s="252" t="e">
        <f>#REF!/100</f>
        <v>#REF!</v>
      </c>
      <c r="H31" s="150">
        <f>'Analyst Summary'!E24</f>
        <v>-6</v>
      </c>
      <c r="I31" s="102"/>
      <c r="J31" s="102"/>
      <c r="K31" s="293"/>
      <c r="L31" s="294"/>
      <c r="O31" s="39"/>
    </row>
    <row r="32" spans="2:15">
      <c r="B32" s="103" t="s">
        <v>71</v>
      </c>
      <c r="C32" s="150"/>
      <c r="D32" s="243">
        <v>-9</v>
      </c>
      <c r="E32" s="115"/>
      <c r="F32" s="116"/>
      <c r="G32" s="253"/>
      <c r="H32" s="150"/>
      <c r="I32" s="134"/>
      <c r="J32" s="135"/>
      <c r="K32" s="293"/>
      <c r="L32" s="294"/>
      <c r="O32" s="39"/>
    </row>
    <row r="33" spans="1:15" ht="27.75" customHeight="1">
      <c r="B33" s="105" t="s">
        <v>33</v>
      </c>
      <c r="C33" s="151">
        <f>'Analyst Summary'!D$25</f>
        <v>1440</v>
      </c>
      <c r="D33" s="244">
        <f>SUM(D26:D32)</f>
        <v>1435</v>
      </c>
      <c r="E33" s="119">
        <f>SUM(E26:E31)</f>
        <v>1438.6</v>
      </c>
      <c r="F33" s="120">
        <f>C33/E33-1</f>
        <v>9.7316835812599756E-4</v>
      </c>
      <c r="G33" s="104" t="e">
        <f>#REF!/100</f>
        <v>#REF!</v>
      </c>
      <c r="H33" s="151">
        <f>'Analyst Summary'!E25</f>
        <v>1440</v>
      </c>
      <c r="I33" s="123">
        <f>'Analyst Summary'!G25</f>
        <v>1430</v>
      </c>
      <c r="J33" s="123">
        <f>'Analyst Summary'!F25</f>
        <v>1446</v>
      </c>
      <c r="K33" s="299"/>
      <c r="L33" s="300"/>
      <c r="O33" s="39"/>
    </row>
    <row r="34" spans="1:15" ht="7.5" customHeight="1">
      <c r="B34" s="103"/>
      <c r="C34" s="150"/>
      <c r="D34" s="243"/>
      <c r="E34" s="115"/>
      <c r="F34" s="133"/>
      <c r="G34" s="253"/>
      <c r="H34" s="150"/>
      <c r="I34" s="102"/>
      <c r="J34" s="102"/>
      <c r="K34" s="293"/>
      <c r="L34" s="294"/>
      <c r="O34" s="39"/>
    </row>
    <row r="35" spans="1:15" s="227" customFormat="1" ht="13.5" customHeight="1">
      <c r="B35" s="163" t="s">
        <v>34</v>
      </c>
      <c r="C35" s="256">
        <f>'Analyst Summary'!D52</f>
        <v>3.9</v>
      </c>
      <c r="D35" s="243"/>
      <c r="E35" s="139">
        <v>3.8</v>
      </c>
      <c r="F35" s="120">
        <f>C35/E35-1</f>
        <v>2.6315789473684292E-2</v>
      </c>
      <c r="G35" s="104" t="e">
        <f>#REF!/100</f>
        <v>#REF!</v>
      </c>
      <c r="H35" s="131">
        <f>'Analyst Summary'!E52</f>
        <v>3.9</v>
      </c>
      <c r="I35" s="280">
        <v>3.4</v>
      </c>
      <c r="J35" s="280">
        <v>3.9</v>
      </c>
      <c r="K35" s="279"/>
      <c r="L35" s="277"/>
      <c r="O35" s="39"/>
    </row>
    <row r="36" spans="1:15" s="227" customFormat="1" ht="7.5" customHeight="1">
      <c r="B36" s="103"/>
      <c r="C36" s="150"/>
      <c r="D36" s="243"/>
      <c r="E36" s="115"/>
      <c r="F36" s="133"/>
      <c r="G36" s="253"/>
      <c r="H36" s="150"/>
      <c r="I36" s="278"/>
      <c r="J36" s="102"/>
      <c r="K36" s="279"/>
      <c r="L36" s="277"/>
      <c r="O36" s="39"/>
    </row>
    <row r="37" spans="1:15" ht="27.75" customHeight="1">
      <c r="B37" s="105" t="s">
        <v>62</v>
      </c>
      <c r="C37" s="151">
        <f>'Analyst Summary'!D$62</f>
        <v>455</v>
      </c>
      <c r="D37" s="244">
        <v>455</v>
      </c>
      <c r="E37" s="119">
        <v>444</v>
      </c>
      <c r="F37" s="120">
        <f>C37/E37-1</f>
        <v>2.4774774774774855E-2</v>
      </c>
      <c r="G37" s="104" t="e">
        <f>#REF!/100</f>
        <v>#REF!</v>
      </c>
      <c r="H37" s="151">
        <f>'Analyst Summary'!E62</f>
        <v>451</v>
      </c>
      <c r="I37" s="247">
        <v>388</v>
      </c>
      <c r="J37" s="123">
        <v>562</v>
      </c>
      <c r="K37" s="302"/>
      <c r="L37" s="285"/>
      <c r="O37" s="39"/>
    </row>
    <row r="38" spans="1:15" ht="7.5" customHeight="1">
      <c r="B38" s="105"/>
      <c r="C38" s="150"/>
      <c r="D38" s="243"/>
      <c r="E38" s="115"/>
      <c r="F38" s="133"/>
      <c r="G38" s="253"/>
      <c r="H38" s="150"/>
      <c r="I38" s="248"/>
      <c r="J38" s="248"/>
      <c r="K38" s="143"/>
      <c r="L38" s="218"/>
      <c r="O38" s="39"/>
    </row>
    <row r="39" spans="1:15" ht="13.5" thickBot="1">
      <c r="B39" s="105" t="s">
        <v>17</v>
      </c>
      <c r="C39" s="153">
        <f>'Analyst Summary'!D$70</f>
        <v>7219</v>
      </c>
      <c r="D39" s="244">
        <v>7127</v>
      </c>
      <c r="E39" s="119">
        <v>7308</v>
      </c>
      <c r="F39" s="120">
        <f>C39/E39-1</f>
        <v>-1.2178434592227672E-2</v>
      </c>
      <c r="G39" s="104" t="e">
        <f>#REF!/100</f>
        <v>#REF!</v>
      </c>
      <c r="H39" s="153">
        <f>'Analyst Summary'!E70</f>
        <v>7162</v>
      </c>
      <c r="I39" s="121">
        <v>7049</v>
      </c>
      <c r="J39" s="121">
        <v>7407</v>
      </c>
      <c r="K39" s="295"/>
      <c r="L39" s="296"/>
      <c r="O39" s="39"/>
    </row>
    <row r="40" spans="1:15" ht="13.5" thickTop="1">
      <c r="C40" s="40"/>
      <c r="D40" s="42"/>
      <c r="F40" s="98"/>
      <c r="H40" s="98"/>
      <c r="I40" s="98"/>
      <c r="J40" s="40"/>
      <c r="L40" s="39"/>
    </row>
    <row r="41" spans="1:15">
      <c r="A41" s="43"/>
      <c r="B41" s="43"/>
      <c r="C41" s="43"/>
      <c r="D41" s="98"/>
      <c r="E41" s="43"/>
      <c r="F41" s="43"/>
      <c r="G41" s="43"/>
      <c r="H41" s="98"/>
      <c r="I41" s="43"/>
      <c r="J41" s="43"/>
      <c r="L41" s="40"/>
    </row>
    <row r="42" spans="1:15">
      <c r="B42" s="96" t="s">
        <v>75</v>
      </c>
      <c r="D42" s="213"/>
      <c r="G42" s="40"/>
      <c r="H42" s="98"/>
      <c r="J42" s="40"/>
      <c r="L42" s="39"/>
    </row>
    <row r="43" spans="1:15" ht="13.5" thickBot="1">
      <c r="C43" s="40"/>
      <c r="D43" s="42"/>
      <c r="E43" s="42"/>
      <c r="F43" s="227"/>
      <c r="G43" s="40"/>
      <c r="H43" s="98"/>
      <c r="J43" s="40"/>
      <c r="L43" s="40"/>
    </row>
    <row r="44" spans="1:15" ht="26.25" customHeight="1" thickTop="1">
      <c r="B44" s="137" t="s">
        <v>30</v>
      </c>
      <c r="C44" s="289" t="str">
        <f>C12</f>
        <v>Pre Q2 consensus</v>
      </c>
      <c r="D44" s="288" t="s">
        <v>26</v>
      </c>
      <c r="E44" s="287" t="str">
        <f>E12</f>
        <v>Pre Q2 Pre-consensus</v>
      </c>
      <c r="F44" s="286" t="s">
        <v>37</v>
      </c>
      <c r="G44" s="286" t="s">
        <v>27</v>
      </c>
      <c r="H44" s="257" t="str">
        <f>C44</f>
        <v>Pre Q2 consensus</v>
      </c>
      <c r="I44" s="128" t="str">
        <f>C12</f>
        <v>Pre Q2 consensus</v>
      </c>
      <c r="J44" s="128" t="str">
        <f>C12</f>
        <v>Pre Q2 consensus</v>
      </c>
      <c r="K44" s="145" t="s">
        <v>38</v>
      </c>
      <c r="L44" s="146"/>
    </row>
    <row r="45" spans="1:15" ht="30.75" customHeight="1">
      <c r="B45" s="158"/>
      <c r="C45" s="290"/>
      <c r="D45" s="288"/>
      <c r="E45" s="287"/>
      <c r="F45" s="286"/>
      <c r="G45" s="286"/>
      <c r="H45" s="258" t="s">
        <v>36</v>
      </c>
      <c r="I45" s="129" t="s">
        <v>9</v>
      </c>
      <c r="J45" s="129" t="s">
        <v>8</v>
      </c>
      <c r="K45" s="143"/>
      <c r="L45" s="144"/>
    </row>
    <row r="46" spans="1:15">
      <c r="B46" s="159" t="s">
        <v>10</v>
      </c>
      <c r="C46" s="155"/>
      <c r="D46" s="246"/>
      <c r="E46" s="126"/>
      <c r="F46" s="127"/>
      <c r="G46" s="125"/>
      <c r="H46" s="154"/>
      <c r="I46" s="125"/>
      <c r="J46" s="125"/>
      <c r="K46" s="143"/>
      <c r="L46" s="144"/>
    </row>
    <row r="47" spans="1:15">
      <c r="B47" s="160" t="s">
        <v>11</v>
      </c>
      <c r="C47" s="108">
        <f>'Analyst Summary'!I8</f>
        <v>6927</v>
      </c>
      <c r="D47" s="243">
        <v>7037</v>
      </c>
      <c r="E47" s="115">
        <v>6950</v>
      </c>
      <c r="F47" s="116">
        <f t="shared" ref="F47:F52" si="2">C47/E47-1</f>
        <v>-3.3093525179855865E-3</v>
      </c>
      <c r="G47" s="252" t="e">
        <f>#REF!/100</f>
        <v>#REF!</v>
      </c>
      <c r="H47" s="108">
        <f>'Analyst Summary'!J8</f>
        <v>6945</v>
      </c>
      <c r="I47" s="117"/>
      <c r="J47" s="117"/>
      <c r="K47" s="284"/>
      <c r="L47" s="285"/>
    </row>
    <row r="48" spans="1:15" s="227" customFormat="1">
      <c r="B48" s="103" t="s">
        <v>73</v>
      </c>
      <c r="C48" s="108">
        <f>'Analyst Summary'!I9</f>
        <v>3150</v>
      </c>
      <c r="D48" s="243">
        <v>3196</v>
      </c>
      <c r="E48" s="115">
        <v>3150</v>
      </c>
      <c r="F48" s="116">
        <f t="shared" si="2"/>
        <v>0</v>
      </c>
      <c r="G48" s="252" t="e">
        <f>#REF!/100</f>
        <v>#REF!</v>
      </c>
      <c r="H48" s="108">
        <f>'Analyst Summary'!J9</f>
        <v>3149</v>
      </c>
      <c r="I48" s="117"/>
      <c r="J48" s="117"/>
      <c r="K48" s="270"/>
      <c r="L48" s="271"/>
    </row>
    <row r="49" spans="2:12" s="227" customFormat="1">
      <c r="B49" s="103" t="s">
        <v>74</v>
      </c>
      <c r="C49" s="108">
        <f>'Analyst Summary'!I10</f>
        <v>4293</v>
      </c>
      <c r="D49" s="243">
        <v>4390</v>
      </c>
      <c r="E49" s="115">
        <v>4300</v>
      </c>
      <c r="F49" s="116">
        <f t="shared" si="2"/>
        <v>-1.6279069767441978E-3</v>
      </c>
      <c r="G49" s="252" t="e">
        <f>#REF!/100</f>
        <v>#REF!</v>
      </c>
      <c r="H49" s="108">
        <f>'Analyst Summary'!J10</f>
        <v>4299</v>
      </c>
      <c r="I49" s="117"/>
      <c r="J49" s="117"/>
      <c r="K49" s="270"/>
      <c r="L49" s="271"/>
    </row>
    <row r="50" spans="2:12">
      <c r="B50" s="160" t="s">
        <v>4</v>
      </c>
      <c r="C50" s="108">
        <f>'Analyst Summary'!I11</f>
        <v>2124</v>
      </c>
      <c r="D50" s="243">
        <v>2198</v>
      </c>
      <c r="E50" s="115">
        <v>2130</v>
      </c>
      <c r="F50" s="116">
        <f t="shared" si="2"/>
        <v>-2.8169014084507005E-3</v>
      </c>
      <c r="G50" s="252" t="e">
        <f>#REF!/100</f>
        <v>#REF!</v>
      </c>
      <c r="H50" s="108">
        <f>'Analyst Summary'!J11</f>
        <v>2127</v>
      </c>
      <c r="I50" s="117"/>
      <c r="J50" s="117"/>
      <c r="K50" s="284"/>
      <c r="L50" s="285"/>
    </row>
    <row r="51" spans="2:12">
      <c r="B51" s="160" t="s">
        <v>13</v>
      </c>
      <c r="C51" s="108">
        <f>'Analyst Summary'!I12</f>
        <v>5008</v>
      </c>
      <c r="D51" s="243">
        <v>4991</v>
      </c>
      <c r="E51" s="115">
        <v>4980</v>
      </c>
      <c r="F51" s="116">
        <f t="shared" si="2"/>
        <v>5.6224899598393829E-3</v>
      </c>
      <c r="G51" s="252" t="e">
        <f>#REF!/100</f>
        <v>#REF!</v>
      </c>
      <c r="H51" s="108">
        <f>'Analyst Summary'!J12</f>
        <v>5000</v>
      </c>
      <c r="I51" s="117"/>
      <c r="J51" s="117"/>
      <c r="K51" s="298"/>
      <c r="L51" s="285"/>
    </row>
    <row r="52" spans="2:12">
      <c r="B52" s="160" t="s">
        <v>31</v>
      </c>
      <c r="C52" s="108">
        <f>C54-SUM(C47:C51)</f>
        <v>-3513</v>
      </c>
      <c r="D52" s="243">
        <v>-3478</v>
      </c>
      <c r="E52" s="115">
        <v>-3530</v>
      </c>
      <c r="F52" s="116">
        <f t="shared" si="2"/>
        <v>-4.8158640226628746E-3</v>
      </c>
      <c r="G52" s="252" t="e">
        <f>(C52-(#REF!+#REF!))/(#REF!+#REF!)</f>
        <v>#REF!</v>
      </c>
      <c r="H52" s="108">
        <f>SUM('Analyst Summary'!J13:J14)</f>
        <v>-3520</v>
      </c>
      <c r="I52" s="117"/>
      <c r="J52" s="117"/>
      <c r="K52" s="224"/>
      <c r="L52" s="217"/>
    </row>
    <row r="53" spans="2:12">
      <c r="B53" s="103" t="s">
        <v>71</v>
      </c>
      <c r="C53" s="108"/>
      <c r="D53" s="243">
        <v>-256</v>
      </c>
      <c r="E53" s="115"/>
      <c r="F53" s="104"/>
      <c r="G53" s="252"/>
      <c r="H53" s="108"/>
      <c r="I53" s="117"/>
      <c r="J53" s="117"/>
      <c r="K53" s="216"/>
      <c r="L53" s="217"/>
    </row>
    <row r="54" spans="2:12">
      <c r="B54" s="162" t="s">
        <v>32</v>
      </c>
      <c r="C54" s="109">
        <f>'Analyst Summary'!I15</f>
        <v>17989</v>
      </c>
      <c r="D54" s="244">
        <f>SUM(D47:D53)</f>
        <v>18078</v>
      </c>
      <c r="E54" s="119">
        <f>SUM(E47:E53)</f>
        <v>17980</v>
      </c>
      <c r="F54" s="120">
        <f>C54/E54-1</f>
        <v>5.0055617352606774E-4</v>
      </c>
      <c r="G54" s="104" t="e">
        <f>#REF!/100</f>
        <v>#REF!</v>
      </c>
      <c r="H54" s="109">
        <f>'Analyst Summary'!J15</f>
        <v>17989</v>
      </c>
      <c r="I54" s="121">
        <v>17896</v>
      </c>
      <c r="J54" s="121">
        <v>18095</v>
      </c>
      <c r="K54" s="293"/>
      <c r="L54" s="294"/>
    </row>
    <row r="55" spans="2:12">
      <c r="B55" s="103" t="s">
        <v>28</v>
      </c>
      <c r="C55" s="240">
        <f>'Analyst Summary'!I16/100</f>
        <v>-6.0000000000000001E-3</v>
      </c>
      <c r="D55" s="245">
        <v>7.0000000000000001E-3</v>
      </c>
      <c r="E55" s="122">
        <v>1E-3</v>
      </c>
      <c r="F55" s="104"/>
      <c r="G55" s="106"/>
      <c r="H55" s="230"/>
      <c r="I55" s="117"/>
      <c r="J55" s="121"/>
      <c r="K55" s="284"/>
      <c r="L55" s="285"/>
    </row>
    <row r="56" spans="2:12" ht="7.5" customHeight="1">
      <c r="B56" s="160"/>
      <c r="C56" s="130"/>
      <c r="D56" s="242"/>
      <c r="E56" s="113"/>
      <c r="F56" s="106"/>
      <c r="G56" s="106"/>
      <c r="H56" s="130"/>
      <c r="I56" s="117"/>
      <c r="J56" s="117"/>
      <c r="K56" s="216"/>
      <c r="L56" s="217"/>
    </row>
    <row r="57" spans="2:12">
      <c r="B57" s="105" t="s">
        <v>22</v>
      </c>
      <c r="C57" s="130"/>
      <c r="D57" s="242"/>
      <c r="E57" s="113"/>
      <c r="F57" s="104"/>
      <c r="G57" s="252"/>
      <c r="H57" s="130"/>
      <c r="I57" s="117"/>
      <c r="J57" s="117"/>
      <c r="K57" s="141"/>
      <c r="L57" s="142"/>
    </row>
    <row r="58" spans="2:12">
      <c r="B58" s="160" t="s">
        <v>11</v>
      </c>
      <c r="C58" s="108">
        <f>'Analyst Summary'!I19</f>
        <v>1076</v>
      </c>
      <c r="D58" s="243">
        <v>1137</v>
      </c>
      <c r="E58" s="115">
        <v>1090</v>
      </c>
      <c r="F58" s="116">
        <f t="shared" ref="F58:F63" si="3">C58/E58-1</f>
        <v>-1.2844036697247652E-2</v>
      </c>
      <c r="G58" s="252" t="e">
        <f>#REF!/100</f>
        <v>#REF!</v>
      </c>
      <c r="H58" s="108">
        <f>'Analyst Summary'!J19</f>
        <v>1076</v>
      </c>
      <c r="I58" s="117"/>
      <c r="J58" s="117"/>
      <c r="K58" s="291"/>
      <c r="L58" s="292"/>
    </row>
    <row r="59" spans="2:12" s="227" customFormat="1">
      <c r="B59" s="103" t="s">
        <v>73</v>
      </c>
      <c r="C59" s="108">
        <f>'Analyst Summary'!I20</f>
        <v>1039</v>
      </c>
      <c r="D59" s="243">
        <v>1082</v>
      </c>
      <c r="E59" s="115">
        <v>1055</v>
      </c>
      <c r="F59" s="116">
        <f t="shared" si="3"/>
        <v>-1.516587677725123E-2</v>
      </c>
      <c r="G59" s="252" t="e">
        <f>#REF!/100</f>
        <v>#REF!</v>
      </c>
      <c r="H59" s="108">
        <f>'Analyst Summary'!J20</f>
        <v>1037</v>
      </c>
      <c r="I59" s="117"/>
      <c r="J59" s="117"/>
      <c r="K59" s="268"/>
      <c r="L59" s="269"/>
    </row>
    <row r="60" spans="2:12" s="227" customFormat="1">
      <c r="B60" s="103" t="s">
        <v>74</v>
      </c>
      <c r="C60" s="108">
        <f>'Analyst Summary'!I21</f>
        <v>1018</v>
      </c>
      <c r="D60" s="243">
        <v>1043</v>
      </c>
      <c r="E60" s="115">
        <v>1020</v>
      </c>
      <c r="F60" s="116">
        <f t="shared" si="3"/>
        <v>-1.9607843137254832E-3</v>
      </c>
      <c r="G60" s="252" t="e">
        <f>#REF!/100</f>
        <v>#REF!</v>
      </c>
      <c r="H60" s="108">
        <f>'Analyst Summary'!J21</f>
        <v>1015</v>
      </c>
      <c r="I60" s="117"/>
      <c r="J60" s="117"/>
      <c r="K60" s="268"/>
      <c r="L60" s="269"/>
    </row>
    <row r="61" spans="2:12">
      <c r="B61" s="160" t="s">
        <v>4</v>
      </c>
      <c r="C61" s="108">
        <f>'Analyst Summary'!I22</f>
        <v>525</v>
      </c>
      <c r="D61" s="243">
        <v>541</v>
      </c>
      <c r="E61" s="115">
        <v>520</v>
      </c>
      <c r="F61" s="116">
        <f t="shared" si="3"/>
        <v>9.6153846153845812E-3</v>
      </c>
      <c r="G61" s="252" t="e">
        <f>#REF!/100</f>
        <v>#REF!</v>
      </c>
      <c r="H61" s="108">
        <f>'Analyst Summary'!J22</f>
        <v>522</v>
      </c>
      <c r="I61" s="117"/>
      <c r="J61" s="117"/>
      <c r="K61" s="141"/>
      <c r="L61" s="142"/>
    </row>
    <row r="62" spans="2:12">
      <c r="B62" s="161" t="s">
        <v>13</v>
      </c>
      <c r="C62" s="108">
        <f>'Analyst Summary'!I23</f>
        <v>2602</v>
      </c>
      <c r="D62" s="243">
        <v>2613</v>
      </c>
      <c r="E62" s="115">
        <v>2590</v>
      </c>
      <c r="F62" s="116">
        <f t="shared" si="3"/>
        <v>4.6332046332047128E-3</v>
      </c>
      <c r="G62" s="252" t="e">
        <f>#REF!/100</f>
        <v>#REF!</v>
      </c>
      <c r="H62" s="108">
        <f>'Analyst Summary'!J23</f>
        <v>2594</v>
      </c>
      <c r="I62" s="117"/>
      <c r="J62" s="117"/>
      <c r="K62" s="295"/>
      <c r="L62" s="296"/>
    </row>
    <row r="63" spans="2:12">
      <c r="B63" s="161" t="s">
        <v>5</v>
      </c>
      <c r="C63" s="108">
        <f>'Analyst Summary'!I24</f>
        <v>-17</v>
      </c>
      <c r="D63" s="243">
        <v>-28</v>
      </c>
      <c r="E63" s="115">
        <v>-25</v>
      </c>
      <c r="F63" s="116">
        <f t="shared" si="3"/>
        <v>-0.31999999999999995</v>
      </c>
      <c r="G63" s="252" t="e">
        <f>#REF!/100</f>
        <v>#REF!</v>
      </c>
      <c r="H63" s="108">
        <f>'Analyst Summary'!J24</f>
        <v>-21</v>
      </c>
      <c r="I63" s="117"/>
      <c r="J63" s="117"/>
      <c r="K63" s="225"/>
      <c r="L63" s="142"/>
    </row>
    <row r="64" spans="2:12">
      <c r="B64" s="103" t="s">
        <v>71</v>
      </c>
      <c r="C64" s="108"/>
      <c r="D64" s="243">
        <v>-101</v>
      </c>
      <c r="E64" s="113"/>
      <c r="F64" s="104"/>
      <c r="G64" s="252"/>
      <c r="H64" s="108"/>
      <c r="I64" s="117"/>
      <c r="J64" s="117"/>
      <c r="K64" s="141"/>
      <c r="L64" s="142"/>
    </row>
    <row r="65" spans="2:17">
      <c r="B65" s="163" t="s">
        <v>33</v>
      </c>
      <c r="C65" s="109">
        <f>'Analyst Summary'!I25</f>
        <v>6243</v>
      </c>
      <c r="D65" s="244">
        <f>SUM(D58:D64)</f>
        <v>6287</v>
      </c>
      <c r="E65" s="119">
        <f>SUM(E58:E64)</f>
        <v>6250</v>
      </c>
      <c r="F65" s="120">
        <f>C65/E65-1</f>
        <v>-1.1200000000000099E-3</v>
      </c>
      <c r="G65" s="104" t="e">
        <f>#REF!/100</f>
        <v>#REF!</v>
      </c>
      <c r="H65" s="109">
        <f>'Analyst Summary'!J25</f>
        <v>6243</v>
      </c>
      <c r="I65" s="121">
        <v>6204</v>
      </c>
      <c r="J65" s="121">
        <v>6285</v>
      </c>
      <c r="K65" s="141"/>
      <c r="L65" s="142"/>
    </row>
    <row r="66" spans="2:17" ht="7.5" customHeight="1">
      <c r="B66" s="161"/>
      <c r="C66" s="130"/>
      <c r="D66" s="243"/>
      <c r="E66" s="115"/>
      <c r="F66" s="106"/>
      <c r="G66" s="104"/>
      <c r="H66" s="130"/>
      <c r="I66" s="117"/>
      <c r="J66" s="117"/>
      <c r="K66" s="141"/>
      <c r="L66" s="142"/>
    </row>
    <row r="67" spans="2:17">
      <c r="B67" s="163" t="s">
        <v>34</v>
      </c>
      <c r="C67" s="256">
        <f>'Analyst Summary'!I52</f>
        <v>12.5</v>
      </c>
      <c r="D67" s="243"/>
      <c r="E67" s="139">
        <v>12.4</v>
      </c>
      <c r="F67" s="120">
        <f>C67/E67-1</f>
        <v>8.0645161290322509E-3</v>
      </c>
      <c r="G67" s="104" t="e">
        <f>#REF!/100</f>
        <v>#REF!</v>
      </c>
      <c r="H67" s="131">
        <f>'Analyst Summary'!J52</f>
        <v>12.5</v>
      </c>
      <c r="I67" s="124">
        <v>12.5</v>
      </c>
      <c r="J67" s="124">
        <v>12.5</v>
      </c>
      <c r="K67" s="297"/>
      <c r="L67" s="296"/>
    </row>
    <row r="68" spans="2:17" ht="7.5" customHeight="1">
      <c r="B68" s="161"/>
      <c r="C68" s="130"/>
      <c r="D68" s="243"/>
      <c r="E68" s="115"/>
      <c r="F68" s="106"/>
      <c r="G68" s="252"/>
      <c r="H68" s="130"/>
      <c r="I68" s="106"/>
      <c r="J68" s="117"/>
      <c r="K68" s="141"/>
      <c r="L68" s="142"/>
    </row>
    <row r="69" spans="2:17" ht="25.5">
      <c r="B69" s="105" t="s">
        <v>62</v>
      </c>
      <c r="C69" s="109">
        <f>'Analyst Summary'!I62</f>
        <v>2654</v>
      </c>
      <c r="D69" s="244">
        <v>2672</v>
      </c>
      <c r="E69" s="119">
        <v>2650</v>
      </c>
      <c r="F69" s="120">
        <f>C69/E69-1</f>
        <v>1.5094339622641062E-3</v>
      </c>
      <c r="G69" s="104" t="e">
        <f>#REF!/100</f>
        <v>#REF!</v>
      </c>
      <c r="H69" s="109">
        <f>'Analyst Summary'!J62</f>
        <v>2651</v>
      </c>
      <c r="I69" s="121">
        <v>2618</v>
      </c>
      <c r="J69" s="121">
        <v>2722</v>
      </c>
      <c r="K69" s="298"/>
      <c r="L69" s="285"/>
    </row>
    <row r="70" spans="2:17" ht="7.5" customHeight="1">
      <c r="B70" s="161"/>
      <c r="C70" s="130"/>
      <c r="D70" s="244"/>
      <c r="E70" s="119"/>
      <c r="F70" s="106"/>
      <c r="G70" s="106"/>
      <c r="H70" s="130"/>
      <c r="I70" s="117"/>
      <c r="J70" s="117"/>
      <c r="K70" s="141"/>
      <c r="L70" s="142"/>
    </row>
    <row r="71" spans="2:17" ht="13.5" thickBot="1">
      <c r="B71" s="163" t="s">
        <v>17</v>
      </c>
      <c r="C71" s="132">
        <f>'Analyst Summary'!I70</f>
        <v>6089</v>
      </c>
      <c r="D71" s="244">
        <v>6372</v>
      </c>
      <c r="E71" s="119">
        <v>6388</v>
      </c>
      <c r="F71" s="120">
        <f>C71/E71-1</f>
        <v>-4.6806512210394446E-2</v>
      </c>
      <c r="G71" s="104" t="e">
        <f>#REF!/100</f>
        <v>#REF!</v>
      </c>
      <c r="H71" s="132">
        <f>'Analyst Summary'!J70</f>
        <v>6093</v>
      </c>
      <c r="I71" s="121">
        <v>5800</v>
      </c>
      <c r="J71" s="140">
        <v>6364</v>
      </c>
      <c r="K71" s="141"/>
      <c r="L71" s="142"/>
    </row>
    <row r="72" spans="2:17" ht="13.5" thickTop="1">
      <c r="D72" s="40"/>
      <c r="F72" s="98"/>
      <c r="G72" s="40"/>
      <c r="H72" s="98"/>
      <c r="J72" s="40"/>
      <c r="L72" s="40"/>
    </row>
    <row r="73" spans="2:17">
      <c r="D73" s="40"/>
      <c r="F73" s="98"/>
      <c r="G73" s="40"/>
      <c r="H73" s="98"/>
      <c r="J73" s="40"/>
      <c r="L73" s="40"/>
    </row>
    <row r="74" spans="2:17">
      <c r="B74" s="96" t="s">
        <v>35</v>
      </c>
      <c r="D74" s="40"/>
      <c r="F74" s="98"/>
      <c r="G74" s="40"/>
      <c r="H74" s="98"/>
      <c r="J74" s="40"/>
      <c r="L74" s="40"/>
    </row>
    <row r="75" spans="2:17" ht="13.5" thickBot="1">
      <c r="D75" s="40"/>
      <c r="F75" s="98"/>
      <c r="G75" s="227"/>
      <c r="H75" s="98"/>
      <c r="J75" s="227"/>
      <c r="K75" s="227"/>
      <c r="L75" s="40"/>
    </row>
    <row r="76" spans="2:17" ht="42" customHeight="1" thickTop="1">
      <c r="B76" s="99" t="s">
        <v>30</v>
      </c>
      <c r="C76" s="276" t="s">
        <v>68</v>
      </c>
      <c r="D76" s="249" t="s">
        <v>37</v>
      </c>
      <c r="E76" s="249" t="s">
        <v>27</v>
      </c>
      <c r="F76" s="276" t="s">
        <v>69</v>
      </c>
      <c r="G76" s="220" t="s">
        <v>37</v>
      </c>
      <c r="H76" s="222" t="s">
        <v>27</v>
      </c>
      <c r="I76" s="276" t="s">
        <v>76</v>
      </c>
      <c r="J76" s="220" t="s">
        <v>37</v>
      </c>
      <c r="K76" s="222" t="s">
        <v>27</v>
      </c>
      <c r="L76" s="233" t="s">
        <v>38</v>
      </c>
    </row>
    <row r="77" spans="2:17">
      <c r="B77" s="100" t="s">
        <v>10</v>
      </c>
      <c r="C77" s="107"/>
      <c r="D77" s="250"/>
      <c r="E77" s="251"/>
      <c r="F77" s="108"/>
      <c r="G77" s="221"/>
      <c r="H77" s="223"/>
      <c r="I77" s="108"/>
      <c r="J77" s="221"/>
      <c r="K77" s="223"/>
      <c r="L77" s="231"/>
    </row>
    <row r="78" spans="2:17">
      <c r="B78" s="101" t="s">
        <v>11</v>
      </c>
      <c r="C78" s="108" t="e">
        <f>#REF!</f>
        <v>#REF!</v>
      </c>
      <c r="D78" s="259" t="e">
        <f>C78/#REF!-1</f>
        <v>#REF!</v>
      </c>
      <c r="E78" s="116" t="e">
        <f>#REF!/100</f>
        <v>#REF!</v>
      </c>
      <c r="F78" s="108" t="e">
        <f>#REF!</f>
        <v>#REF!</v>
      </c>
      <c r="G78" s="259" t="e">
        <f>F78/#REF!-1</f>
        <v>#REF!</v>
      </c>
      <c r="H78" s="266" t="e">
        <f t="shared" ref="H78:H84" si="4">F78/C78-1</f>
        <v>#REF!</v>
      </c>
      <c r="I78" s="108" t="e">
        <f>#REF!</f>
        <v>#REF!</v>
      </c>
      <c r="J78" s="259" t="e">
        <f>I78/#REF!-1</f>
        <v>#REF!</v>
      </c>
      <c r="K78" s="266" t="e">
        <f t="shared" ref="K78:K84" si="5">I78/F78-1</f>
        <v>#REF!</v>
      </c>
      <c r="L78" s="231"/>
      <c r="M78" s="227"/>
      <c r="N78" s="227"/>
      <c r="O78" s="227"/>
      <c r="P78" s="227"/>
      <c r="Q78" s="227"/>
    </row>
    <row r="79" spans="2:17" s="227" customFormat="1">
      <c r="B79" s="103" t="s">
        <v>73</v>
      </c>
      <c r="C79" s="108" t="e">
        <f>#REF!</f>
        <v>#REF!</v>
      </c>
      <c r="D79" s="259" t="e">
        <f>C79/#REF!-1</f>
        <v>#REF!</v>
      </c>
      <c r="E79" s="116" t="e">
        <f>#REF!/100</f>
        <v>#REF!</v>
      </c>
      <c r="F79" s="108" t="e">
        <f>#REF!</f>
        <v>#REF!</v>
      </c>
      <c r="G79" s="259" t="e">
        <f>F79/#REF!-1</f>
        <v>#REF!</v>
      </c>
      <c r="H79" s="266" t="e">
        <f t="shared" si="4"/>
        <v>#REF!</v>
      </c>
      <c r="I79" s="108" t="e">
        <f>#REF!</f>
        <v>#REF!</v>
      </c>
      <c r="J79" s="259" t="e">
        <f>I79/#REF!-1</f>
        <v>#REF!</v>
      </c>
      <c r="K79" s="266" t="e">
        <f t="shared" si="5"/>
        <v>#REF!</v>
      </c>
      <c r="L79" s="231"/>
    </row>
    <row r="80" spans="2:17" s="227" customFormat="1">
      <c r="B80" s="103" t="s">
        <v>74</v>
      </c>
      <c r="C80" s="108" t="e">
        <f>#REF!</f>
        <v>#REF!</v>
      </c>
      <c r="D80" s="259" t="e">
        <f>C80/#REF!-1</f>
        <v>#REF!</v>
      </c>
      <c r="E80" s="116" t="e">
        <f>#REF!/100</f>
        <v>#REF!</v>
      </c>
      <c r="F80" s="108" t="e">
        <f>#REF!</f>
        <v>#REF!</v>
      </c>
      <c r="G80" s="259" t="e">
        <f>F80/#REF!-1</f>
        <v>#REF!</v>
      </c>
      <c r="H80" s="266" t="e">
        <f t="shared" si="4"/>
        <v>#REF!</v>
      </c>
      <c r="I80" s="108" t="e">
        <f>#REF!</f>
        <v>#REF!</v>
      </c>
      <c r="J80" s="259" t="e">
        <f>I80/#REF!-1</f>
        <v>#REF!</v>
      </c>
      <c r="K80" s="266" t="e">
        <f t="shared" si="5"/>
        <v>#REF!</v>
      </c>
      <c r="L80" s="231"/>
    </row>
    <row r="81" spans="2:17">
      <c r="B81" s="101" t="s">
        <v>4</v>
      </c>
      <c r="C81" s="108" t="e">
        <f>#REF!</f>
        <v>#REF!</v>
      </c>
      <c r="D81" s="259" t="e">
        <f>C81/#REF!-1</f>
        <v>#REF!</v>
      </c>
      <c r="E81" s="116" t="e">
        <f>#REF!/100</f>
        <v>#REF!</v>
      </c>
      <c r="F81" s="108" t="e">
        <f>#REF!</f>
        <v>#REF!</v>
      </c>
      <c r="G81" s="259" t="e">
        <f>F81/#REF!-1</f>
        <v>#REF!</v>
      </c>
      <c r="H81" s="266" t="e">
        <f t="shared" si="4"/>
        <v>#REF!</v>
      </c>
      <c r="I81" s="108" t="e">
        <f>#REF!</f>
        <v>#REF!</v>
      </c>
      <c r="J81" s="259" t="e">
        <f>I81/#REF!-1</f>
        <v>#REF!</v>
      </c>
      <c r="K81" s="266" t="e">
        <f t="shared" si="5"/>
        <v>#REF!</v>
      </c>
      <c r="L81" s="232"/>
      <c r="M81" s="227"/>
      <c r="N81" s="227"/>
      <c r="O81" s="227"/>
      <c r="P81" s="227"/>
      <c r="Q81" s="227"/>
    </row>
    <row r="82" spans="2:17">
      <c r="B82" s="101" t="s">
        <v>13</v>
      </c>
      <c r="C82" s="108" t="e">
        <f>#REF!</f>
        <v>#REF!</v>
      </c>
      <c r="D82" s="259" t="e">
        <f>C82/#REF!-1</f>
        <v>#REF!</v>
      </c>
      <c r="E82" s="116" t="e">
        <f>#REF!/100</f>
        <v>#REF!</v>
      </c>
      <c r="F82" s="108" t="e">
        <f>#REF!</f>
        <v>#REF!</v>
      </c>
      <c r="G82" s="259" t="e">
        <f>F82/#REF!-1</f>
        <v>#REF!</v>
      </c>
      <c r="H82" s="266" t="e">
        <f t="shared" si="4"/>
        <v>#REF!</v>
      </c>
      <c r="I82" s="108" t="e">
        <f>#REF!</f>
        <v>#REF!</v>
      </c>
      <c r="J82" s="259" t="e">
        <f>I82/#REF!-1</f>
        <v>#REF!</v>
      </c>
      <c r="K82" s="266" t="e">
        <f t="shared" si="5"/>
        <v>#REF!</v>
      </c>
      <c r="L82" s="233"/>
      <c r="M82" s="227"/>
      <c r="N82" s="227"/>
      <c r="O82" s="227"/>
      <c r="P82" s="227"/>
      <c r="Q82" s="227"/>
    </row>
    <row r="83" spans="2:17">
      <c r="B83" s="101" t="s">
        <v>31</v>
      </c>
      <c r="C83" s="108" t="e">
        <f>#REF!+#REF!</f>
        <v>#REF!</v>
      </c>
      <c r="D83" s="259" t="e">
        <f>C83/#REF!-1</f>
        <v>#REF!</v>
      </c>
      <c r="E83" s="116" t="e">
        <f>(C83-C52)/C52</f>
        <v>#REF!</v>
      </c>
      <c r="F83" s="108" t="e">
        <f>#REF!+#REF!</f>
        <v>#REF!</v>
      </c>
      <c r="G83" s="259" t="e">
        <f>F83/#REF!-1</f>
        <v>#REF!</v>
      </c>
      <c r="H83" s="266" t="e">
        <f t="shared" si="4"/>
        <v>#REF!</v>
      </c>
      <c r="I83" s="108" t="e">
        <f>#REF!+#REF!</f>
        <v>#REF!</v>
      </c>
      <c r="J83" s="259" t="e">
        <f>I83/#REF!-1</f>
        <v>#REF!</v>
      </c>
      <c r="K83" s="266" t="e">
        <f t="shared" si="5"/>
        <v>#REF!</v>
      </c>
      <c r="L83" s="234"/>
      <c r="M83" s="227"/>
      <c r="N83" s="227"/>
      <c r="O83" s="227"/>
      <c r="P83" s="227"/>
      <c r="Q83" s="227"/>
    </row>
    <row r="84" spans="2:17">
      <c r="B84" s="100" t="s">
        <v>32</v>
      </c>
      <c r="C84" s="109" t="e">
        <f>#REF!</f>
        <v>#REF!</v>
      </c>
      <c r="D84" s="260" t="e">
        <f>C84/#REF!-1</f>
        <v>#REF!</v>
      </c>
      <c r="E84" s="120" t="e">
        <f>#REF!/100</f>
        <v>#REF!</v>
      </c>
      <c r="F84" s="109" t="e">
        <f>#REF!</f>
        <v>#REF!</v>
      </c>
      <c r="G84" s="260" t="e">
        <f>F84/#REF!-1</f>
        <v>#REF!</v>
      </c>
      <c r="H84" s="267" t="e">
        <f t="shared" si="4"/>
        <v>#REF!</v>
      </c>
      <c r="I84" s="109" t="e">
        <f>#REF!</f>
        <v>#REF!</v>
      </c>
      <c r="J84" s="260" t="e">
        <f>I84/#REF!-1</f>
        <v>#REF!</v>
      </c>
      <c r="K84" s="267" t="e">
        <f t="shared" si="5"/>
        <v>#REF!</v>
      </c>
      <c r="L84" s="235"/>
      <c r="M84" s="227"/>
      <c r="N84" s="227"/>
      <c r="O84" s="227"/>
      <c r="P84" s="227"/>
      <c r="Q84" s="227"/>
    </row>
    <row r="85" spans="2:17">
      <c r="B85" s="103" t="s">
        <v>28</v>
      </c>
      <c r="C85" s="241" t="e">
        <f>#REF!/100</f>
        <v>#REF!</v>
      </c>
      <c r="D85" s="261"/>
      <c r="E85" s="120"/>
      <c r="F85" s="241" t="e">
        <f>#REF!/100</f>
        <v>#REF!</v>
      </c>
      <c r="G85" s="261"/>
      <c r="H85" s="266"/>
      <c r="I85" s="241" t="e">
        <f>#REF!/100</f>
        <v>#REF!</v>
      </c>
      <c r="J85" s="261"/>
      <c r="K85" s="266"/>
      <c r="L85" s="233"/>
      <c r="M85" s="227"/>
      <c r="N85" s="227"/>
      <c r="O85" s="227"/>
      <c r="P85" s="227"/>
      <c r="Q85" s="227"/>
    </row>
    <row r="86" spans="2:17" ht="7.5" customHeight="1">
      <c r="B86" s="101"/>
      <c r="C86" s="107"/>
      <c r="D86" s="262"/>
      <c r="E86" s="133"/>
      <c r="F86" s="107"/>
      <c r="G86" s="262"/>
      <c r="H86" s="223"/>
      <c r="I86" s="107"/>
      <c r="J86" s="262"/>
      <c r="K86" s="223"/>
      <c r="L86" s="236"/>
    </row>
    <row r="87" spans="2:17">
      <c r="B87" s="105" t="s">
        <v>22</v>
      </c>
      <c r="C87" s="110"/>
      <c r="D87" s="261"/>
      <c r="E87" s="133"/>
      <c r="F87" s="110"/>
      <c r="G87" s="261"/>
      <c r="H87" s="223"/>
      <c r="I87" s="110"/>
      <c r="J87" s="261"/>
      <c r="K87" s="223"/>
      <c r="L87" s="232"/>
    </row>
    <row r="88" spans="2:17">
      <c r="B88" s="101" t="s">
        <v>11</v>
      </c>
      <c r="C88" s="108" t="e">
        <f>#REF!</f>
        <v>#REF!</v>
      </c>
      <c r="D88" s="259" t="e">
        <f>C88/#REF!-1</f>
        <v>#REF!</v>
      </c>
      <c r="E88" s="116" t="e">
        <f>#REF!/100</f>
        <v>#REF!</v>
      </c>
      <c r="F88" s="108" t="e">
        <f>#REF!</f>
        <v>#REF!</v>
      </c>
      <c r="G88" s="259" t="e">
        <f>F88/#REF!-1</f>
        <v>#REF!</v>
      </c>
      <c r="H88" s="266" t="e">
        <f t="shared" ref="H88:H94" si="6">F88/C88-1</f>
        <v>#REF!</v>
      </c>
      <c r="I88" s="108" t="e">
        <f>#REF!</f>
        <v>#REF!</v>
      </c>
      <c r="J88" s="259" t="e">
        <f>I88/#REF!-1</f>
        <v>#REF!</v>
      </c>
      <c r="K88" s="266" t="e">
        <f t="shared" ref="K88:K94" si="7">I88/F88-1</f>
        <v>#REF!</v>
      </c>
      <c r="L88" s="233"/>
    </row>
    <row r="89" spans="2:17" s="227" customFormat="1">
      <c r="B89" s="103" t="s">
        <v>73</v>
      </c>
      <c r="C89" s="108" t="e">
        <f>#REF!</f>
        <v>#REF!</v>
      </c>
      <c r="D89" s="259" t="e">
        <f>C89/#REF!-1</f>
        <v>#REF!</v>
      </c>
      <c r="E89" s="116" t="e">
        <f>#REF!/100</f>
        <v>#REF!</v>
      </c>
      <c r="F89" s="108" t="e">
        <f>#REF!</f>
        <v>#REF!</v>
      </c>
      <c r="G89" s="259" t="e">
        <f>F89/#REF!-1</f>
        <v>#REF!</v>
      </c>
      <c r="H89" s="266" t="e">
        <f t="shared" si="6"/>
        <v>#REF!</v>
      </c>
      <c r="I89" s="108" t="e">
        <f>#REF!</f>
        <v>#REF!</v>
      </c>
      <c r="J89" s="259" t="e">
        <f>I89/#REF!-1</f>
        <v>#REF!</v>
      </c>
      <c r="K89" s="266" t="e">
        <f t="shared" si="7"/>
        <v>#REF!</v>
      </c>
      <c r="L89" s="233"/>
    </row>
    <row r="90" spans="2:17" s="227" customFormat="1">
      <c r="B90" s="103" t="s">
        <v>74</v>
      </c>
      <c r="C90" s="108" t="e">
        <f>#REF!</f>
        <v>#REF!</v>
      </c>
      <c r="D90" s="259" t="e">
        <f>C90/#REF!-1</f>
        <v>#REF!</v>
      </c>
      <c r="E90" s="116" t="e">
        <f>#REF!/100</f>
        <v>#REF!</v>
      </c>
      <c r="F90" s="108" t="e">
        <f>#REF!</f>
        <v>#REF!</v>
      </c>
      <c r="G90" s="259" t="e">
        <f>F90/#REF!-1</f>
        <v>#REF!</v>
      </c>
      <c r="H90" s="266" t="e">
        <f t="shared" si="6"/>
        <v>#REF!</v>
      </c>
      <c r="I90" s="108" t="e">
        <f>#REF!</f>
        <v>#REF!</v>
      </c>
      <c r="J90" s="259" t="e">
        <f>I90/#REF!-1</f>
        <v>#REF!</v>
      </c>
      <c r="K90" s="266" t="e">
        <f t="shared" si="7"/>
        <v>#REF!</v>
      </c>
      <c r="L90" s="233"/>
    </row>
    <row r="91" spans="2:17">
      <c r="B91" s="101" t="s">
        <v>4</v>
      </c>
      <c r="C91" s="108" t="e">
        <f>#REF!</f>
        <v>#REF!</v>
      </c>
      <c r="D91" s="259" t="e">
        <f>C91/#REF!-1</f>
        <v>#REF!</v>
      </c>
      <c r="E91" s="116" t="e">
        <f>#REF!/100</f>
        <v>#REF!</v>
      </c>
      <c r="F91" s="108" t="e">
        <f>#REF!</f>
        <v>#REF!</v>
      </c>
      <c r="G91" s="259" t="e">
        <f>F91/#REF!-1</f>
        <v>#REF!</v>
      </c>
      <c r="H91" s="266" t="e">
        <f t="shared" si="6"/>
        <v>#REF!</v>
      </c>
      <c r="I91" s="108" t="e">
        <f>#REF!</f>
        <v>#REF!</v>
      </c>
      <c r="J91" s="259" t="e">
        <f>I91/#REF!-1</f>
        <v>#REF!</v>
      </c>
      <c r="K91" s="266" t="e">
        <f t="shared" si="7"/>
        <v>#REF!</v>
      </c>
      <c r="L91" s="236"/>
    </row>
    <row r="92" spans="2:17">
      <c r="B92" s="101" t="s">
        <v>13</v>
      </c>
      <c r="C92" s="108" t="e">
        <f>#REF!</f>
        <v>#REF!</v>
      </c>
      <c r="D92" s="259" t="e">
        <f>C92/#REF!-1</f>
        <v>#REF!</v>
      </c>
      <c r="E92" s="116" t="e">
        <f>#REF!/100</f>
        <v>#REF!</v>
      </c>
      <c r="F92" s="108" t="e">
        <f>#REF!</f>
        <v>#REF!</v>
      </c>
      <c r="G92" s="259" t="e">
        <f>F92/#REF!-1</f>
        <v>#REF!</v>
      </c>
      <c r="H92" s="266" t="e">
        <f t="shared" si="6"/>
        <v>#REF!</v>
      </c>
      <c r="I92" s="108" t="e">
        <f>#REF!</f>
        <v>#REF!</v>
      </c>
      <c r="J92" s="259" t="e">
        <f>I92/#REF!-1</f>
        <v>#REF!</v>
      </c>
      <c r="K92" s="266" t="e">
        <f t="shared" si="7"/>
        <v>#REF!</v>
      </c>
      <c r="L92" s="234"/>
    </row>
    <row r="93" spans="2:17">
      <c r="B93" s="101" t="s">
        <v>5</v>
      </c>
      <c r="C93" s="108" t="e">
        <f>#REF!</f>
        <v>#REF!</v>
      </c>
      <c r="D93" s="259" t="e">
        <f>C93/#REF!-1</f>
        <v>#REF!</v>
      </c>
      <c r="E93" s="116" t="e">
        <f>#REF!/100</f>
        <v>#REF!</v>
      </c>
      <c r="F93" s="108" t="e">
        <f>#REF!</f>
        <v>#REF!</v>
      </c>
      <c r="G93" s="259" t="e">
        <f>F93/#REF!-1</f>
        <v>#REF!</v>
      </c>
      <c r="H93" s="266" t="e">
        <f t="shared" si="6"/>
        <v>#REF!</v>
      </c>
      <c r="I93" s="108" t="e">
        <f>#REF!</f>
        <v>#REF!</v>
      </c>
      <c r="J93" s="259" t="e">
        <f>I93/#REF!-1</f>
        <v>#REF!</v>
      </c>
      <c r="K93" s="266" t="e">
        <f t="shared" si="7"/>
        <v>#REF!</v>
      </c>
      <c r="L93" s="233"/>
    </row>
    <row r="94" spans="2:17" ht="41.25" customHeight="1">
      <c r="B94" s="100" t="s">
        <v>33</v>
      </c>
      <c r="C94" s="109" t="e">
        <f>#REF!</f>
        <v>#REF!</v>
      </c>
      <c r="D94" s="260" t="e">
        <f>C94/#REF!-1</f>
        <v>#REF!</v>
      </c>
      <c r="E94" s="120" t="e">
        <f>#REF!/100</f>
        <v>#REF!</v>
      </c>
      <c r="F94" s="109" t="e">
        <f>#REF!</f>
        <v>#REF!</v>
      </c>
      <c r="G94" s="260" t="e">
        <f>F94/#REF!-1</f>
        <v>#REF!</v>
      </c>
      <c r="H94" s="267" t="e">
        <f t="shared" si="6"/>
        <v>#REF!</v>
      </c>
      <c r="I94" s="109" t="e">
        <f>#REF!</f>
        <v>#REF!</v>
      </c>
      <c r="J94" s="260" t="e">
        <f>I94/#REF!-1</f>
        <v>#REF!</v>
      </c>
      <c r="K94" s="267" t="e">
        <f t="shared" si="7"/>
        <v>#REF!</v>
      </c>
      <c r="L94" s="238"/>
    </row>
    <row r="95" spans="2:17" ht="7.5" customHeight="1">
      <c r="B95" s="101"/>
      <c r="C95" s="110"/>
      <c r="D95" s="263"/>
      <c r="E95" s="134"/>
      <c r="F95" s="110"/>
      <c r="G95" s="263"/>
      <c r="H95" s="266"/>
      <c r="I95" s="110"/>
      <c r="J95" s="263"/>
      <c r="K95" s="266"/>
      <c r="L95" s="235"/>
    </row>
    <row r="96" spans="2:17">
      <c r="B96" s="100" t="s">
        <v>34</v>
      </c>
      <c r="C96" s="111" t="e">
        <f>#REF!</f>
        <v>#REF!</v>
      </c>
      <c r="D96" s="260" t="e">
        <f>C96/#REF!-1</f>
        <v>#REF!</v>
      </c>
      <c r="E96" s="120" t="e">
        <f>#REF!/100</f>
        <v>#REF!</v>
      </c>
      <c r="F96" s="111" t="e">
        <f>#REF!</f>
        <v>#REF!</v>
      </c>
      <c r="G96" s="260" t="e">
        <f>F96/#REF!-1</f>
        <v>#REF!</v>
      </c>
      <c r="H96" s="267" t="e">
        <f>F96/C96-1</f>
        <v>#REF!</v>
      </c>
      <c r="I96" s="111" t="e">
        <f>#REF!</f>
        <v>#REF!</v>
      </c>
      <c r="J96" s="260" t="e">
        <f>I96/#REF!-1</f>
        <v>#REF!</v>
      </c>
      <c r="K96" s="267" t="e">
        <f>I96/F96-1</f>
        <v>#REF!</v>
      </c>
      <c r="L96" s="233"/>
    </row>
    <row r="97" spans="2:12" ht="7.5" customHeight="1">
      <c r="B97" s="156"/>
      <c r="C97" s="109"/>
      <c r="D97" s="263"/>
      <c r="E97" s="134"/>
      <c r="F97" s="109"/>
      <c r="G97" s="263"/>
      <c r="H97" s="266"/>
      <c r="I97" s="109"/>
      <c r="J97" s="263"/>
      <c r="K97" s="266"/>
      <c r="L97" s="233"/>
    </row>
    <row r="98" spans="2:12" ht="25.5">
      <c r="B98" s="105" t="s">
        <v>62</v>
      </c>
      <c r="C98" s="109" t="e">
        <f>#REF!</f>
        <v>#REF!</v>
      </c>
      <c r="D98" s="264" t="e">
        <f>C98/#REF!-1</f>
        <v>#REF!</v>
      </c>
      <c r="E98" s="120" t="e">
        <f>#REF!/100</f>
        <v>#REF!</v>
      </c>
      <c r="F98" s="109" t="e">
        <f>#REF!</f>
        <v>#REF!</v>
      </c>
      <c r="G98" s="264" t="e">
        <f>F98/#REF!-1</f>
        <v>#REF!</v>
      </c>
      <c r="H98" s="267" t="e">
        <f>F98/C98-1</f>
        <v>#REF!</v>
      </c>
      <c r="I98" s="109" t="e">
        <f>#REF!</f>
        <v>#REF!</v>
      </c>
      <c r="J98" s="264" t="e">
        <f>I98/#REF!-1</f>
        <v>#REF!</v>
      </c>
      <c r="K98" s="267" t="e">
        <f>I98/F98-1</f>
        <v>#REF!</v>
      </c>
      <c r="L98" s="233"/>
    </row>
    <row r="99" spans="2:12" ht="7.5" customHeight="1">
      <c r="B99" s="157"/>
      <c r="C99" s="109"/>
      <c r="D99" s="263"/>
      <c r="E99" s="265"/>
      <c r="F99" s="109"/>
      <c r="G99" s="263"/>
      <c r="H99" s="266"/>
      <c r="I99" s="109"/>
      <c r="J99" s="263"/>
      <c r="K99" s="266"/>
      <c r="L99" s="237"/>
    </row>
    <row r="100" spans="2:12" ht="13.5" thickBot="1">
      <c r="B100" s="100" t="s">
        <v>17</v>
      </c>
      <c r="C100" s="112" t="e">
        <f>#REF!</f>
        <v>#REF!</v>
      </c>
      <c r="D100" s="264" t="e">
        <f>C100/#REF!-1</f>
        <v>#REF!</v>
      </c>
      <c r="E100" s="120" t="e">
        <f>#REF!/100</f>
        <v>#REF!</v>
      </c>
      <c r="F100" s="112" t="e">
        <f>#REF!</f>
        <v>#REF!</v>
      </c>
      <c r="G100" s="260" t="e">
        <f>F100/#REF!-1</f>
        <v>#REF!</v>
      </c>
      <c r="H100" s="267" t="e">
        <f>F100/C100-1</f>
        <v>#REF!</v>
      </c>
      <c r="I100" s="112" t="e">
        <f>#REF!</f>
        <v>#REF!</v>
      </c>
      <c r="J100" s="260" t="e">
        <f>I100/#REF!-1</f>
        <v>#REF!</v>
      </c>
      <c r="K100" s="267" t="e">
        <f>I100/F100-1</f>
        <v>#REF!</v>
      </c>
      <c r="L100" s="233"/>
    </row>
    <row r="101" spans="2:12" ht="13.5" thickTop="1">
      <c r="D101" s="40"/>
      <c r="E101" s="98"/>
      <c r="F101" s="98"/>
      <c r="G101" s="40"/>
      <c r="H101" s="98"/>
      <c r="J101" s="40"/>
      <c r="L101" s="40"/>
    </row>
    <row r="102" spans="2:12">
      <c r="D102" s="98"/>
      <c r="E102" s="208"/>
      <c r="F102" s="98"/>
      <c r="H102" s="98"/>
      <c r="I102" s="98"/>
      <c r="L102" s="40"/>
    </row>
    <row r="103" spans="2:12">
      <c r="C103" s="207"/>
      <c r="D103" s="40"/>
      <c r="E103" s="208"/>
      <c r="F103" s="208"/>
      <c r="G103" s="208"/>
      <c r="H103" s="208"/>
      <c r="I103" s="208"/>
      <c r="J103" s="40"/>
      <c r="L103" s="40"/>
    </row>
    <row r="104" spans="2:12">
      <c r="C104" s="207"/>
      <c r="D104" s="40"/>
      <c r="E104" s="209"/>
      <c r="F104" s="208"/>
      <c r="G104" s="208"/>
      <c r="H104" s="208"/>
      <c r="I104" s="208"/>
      <c r="J104" s="40"/>
      <c r="L104" s="40"/>
    </row>
    <row r="105" spans="2:12">
      <c r="C105" s="209"/>
      <c r="D105" s="40"/>
      <c r="E105" s="210"/>
      <c r="F105" s="209"/>
      <c r="G105" s="209"/>
      <c r="H105" s="209"/>
      <c r="I105" s="209"/>
      <c r="J105" s="40"/>
      <c r="L105" s="40"/>
    </row>
    <row r="106" spans="2:12">
      <c r="C106" s="210"/>
      <c r="D106" s="40"/>
      <c r="E106" s="210"/>
      <c r="F106" s="210"/>
      <c r="G106" s="210"/>
      <c r="H106" s="210"/>
      <c r="I106" s="210"/>
      <c r="J106" s="40"/>
      <c r="L106" s="40"/>
    </row>
    <row r="107" spans="2:12">
      <c r="C107" s="210"/>
      <c r="D107" s="40"/>
      <c r="E107" s="210"/>
      <c r="F107" s="210"/>
      <c r="G107" s="210"/>
      <c r="H107" s="210"/>
      <c r="I107" s="210"/>
      <c r="J107" s="40"/>
      <c r="L107" s="40"/>
    </row>
    <row r="108" spans="2:12">
      <c r="C108" s="210"/>
      <c r="D108" s="40"/>
      <c r="E108" s="210"/>
      <c r="F108" s="210"/>
      <c r="G108" s="210"/>
      <c r="H108" s="210"/>
      <c r="I108" s="210"/>
      <c r="J108" s="40"/>
      <c r="L108" s="40"/>
    </row>
    <row r="109" spans="2:12">
      <c r="C109" s="210"/>
      <c r="D109" s="40"/>
      <c r="E109" s="210"/>
      <c r="F109" s="210"/>
      <c r="G109" s="210"/>
      <c r="H109" s="210"/>
      <c r="I109" s="210"/>
      <c r="J109" s="40"/>
      <c r="L109" s="40"/>
    </row>
    <row r="110" spans="2:12">
      <c r="C110" s="210"/>
      <c r="D110" s="40"/>
      <c r="E110" s="211"/>
      <c r="F110" s="210"/>
      <c r="G110" s="210"/>
      <c r="H110" s="210"/>
      <c r="I110" s="210"/>
      <c r="J110" s="40"/>
      <c r="L110" s="40"/>
    </row>
    <row r="111" spans="2:12">
      <c r="C111" s="211"/>
      <c r="D111" s="40"/>
      <c r="E111" s="212"/>
      <c r="F111" s="211"/>
      <c r="G111" s="211"/>
      <c r="H111" s="211"/>
      <c r="I111" s="211"/>
      <c r="J111" s="40"/>
      <c r="L111" s="40"/>
    </row>
    <row r="112" spans="2:12">
      <c r="C112" s="212"/>
      <c r="D112" s="40"/>
      <c r="E112" s="209"/>
      <c r="F112" s="212"/>
      <c r="G112" s="212"/>
      <c r="H112" s="212"/>
      <c r="I112" s="212"/>
      <c r="J112" s="40"/>
      <c r="L112" s="40"/>
    </row>
    <row r="113" spans="3:12">
      <c r="C113" s="209"/>
      <c r="D113" s="40"/>
      <c r="E113" s="209"/>
      <c r="F113" s="209"/>
      <c r="G113" s="209"/>
      <c r="H113" s="209"/>
      <c r="I113" s="209"/>
      <c r="J113" s="40"/>
      <c r="L113" s="40"/>
    </row>
    <row r="114" spans="3:12">
      <c r="C114" s="209"/>
      <c r="D114" s="40"/>
      <c r="E114" s="210"/>
      <c r="F114" s="209"/>
      <c r="G114" s="209"/>
      <c r="H114" s="209"/>
      <c r="I114" s="209"/>
      <c r="J114" s="40"/>
      <c r="L114" s="40"/>
    </row>
    <row r="115" spans="3:12">
      <c r="C115" s="210"/>
      <c r="D115" s="40"/>
      <c r="E115" s="210"/>
      <c r="F115" s="210"/>
      <c r="G115" s="210"/>
      <c r="H115" s="210"/>
      <c r="I115" s="210"/>
      <c r="J115" s="40"/>
      <c r="L115" s="40"/>
    </row>
    <row r="116" spans="3:12">
      <c r="C116" s="210"/>
      <c r="D116" s="40"/>
      <c r="E116" s="210"/>
      <c r="F116" s="210"/>
      <c r="G116" s="210"/>
      <c r="H116" s="210"/>
      <c r="I116" s="210"/>
      <c r="J116" s="40"/>
      <c r="L116" s="40"/>
    </row>
    <row r="117" spans="3:12">
      <c r="C117" s="210"/>
      <c r="D117" s="40"/>
      <c r="E117" s="210"/>
      <c r="F117" s="210"/>
      <c r="G117" s="210"/>
      <c r="H117" s="210"/>
      <c r="I117" s="210"/>
      <c r="J117" s="40"/>
      <c r="L117" s="40"/>
    </row>
    <row r="118" spans="3:12">
      <c r="C118" s="210"/>
      <c r="D118" s="40"/>
      <c r="E118" s="210"/>
      <c r="F118" s="210"/>
      <c r="G118" s="210"/>
      <c r="H118" s="210"/>
      <c r="I118" s="210"/>
      <c r="J118" s="40"/>
      <c r="L118" s="40"/>
    </row>
    <row r="119" spans="3:12">
      <c r="C119" s="210"/>
      <c r="D119" s="40"/>
      <c r="E119" s="210"/>
      <c r="F119" s="210"/>
      <c r="G119" s="210"/>
      <c r="H119" s="210"/>
      <c r="I119" s="210"/>
      <c r="J119" s="40"/>
      <c r="L119" s="40"/>
    </row>
    <row r="120" spans="3:12">
      <c r="C120" s="210"/>
      <c r="D120" s="40"/>
      <c r="E120" s="211"/>
      <c r="F120" s="210"/>
      <c r="G120" s="210"/>
      <c r="H120" s="210"/>
      <c r="I120" s="210"/>
      <c r="J120" s="40"/>
      <c r="L120" s="40"/>
    </row>
    <row r="121" spans="3:12">
      <c r="C121" s="211"/>
      <c r="D121" s="40"/>
      <c r="E121" s="210"/>
      <c r="F121" s="211"/>
      <c r="G121" s="211"/>
      <c r="H121" s="211"/>
      <c r="I121" s="211"/>
      <c r="J121" s="40"/>
      <c r="L121" s="40"/>
    </row>
    <row r="122" spans="3:12">
      <c r="C122" s="210"/>
      <c r="D122" s="40"/>
      <c r="E122" s="211"/>
      <c r="F122" s="210"/>
      <c r="G122" s="210"/>
      <c r="H122" s="210"/>
      <c r="I122" s="210"/>
      <c r="J122" s="40"/>
      <c r="L122" s="40"/>
    </row>
    <row r="123" spans="3:12">
      <c r="C123" s="211"/>
      <c r="D123" s="40"/>
      <c r="E123" s="210"/>
      <c r="F123" s="211"/>
      <c r="G123" s="211"/>
      <c r="H123" s="211"/>
      <c r="I123" s="211"/>
      <c r="J123" s="40"/>
      <c r="L123" s="40"/>
    </row>
    <row r="124" spans="3:12">
      <c r="C124" s="210"/>
      <c r="D124" s="40"/>
      <c r="E124" s="211"/>
      <c r="F124" s="210"/>
      <c r="G124" s="210"/>
      <c r="H124" s="210"/>
      <c r="I124" s="210"/>
      <c r="J124" s="40"/>
      <c r="L124" s="40"/>
    </row>
    <row r="125" spans="3:12">
      <c r="C125" s="211"/>
      <c r="D125" s="40"/>
      <c r="F125" s="211"/>
      <c r="G125" s="211"/>
      <c r="H125" s="211"/>
      <c r="I125" s="211"/>
      <c r="J125" s="40"/>
      <c r="L125" s="40"/>
    </row>
  </sheetData>
  <mergeCells count="35">
    <mergeCell ref="K29:L29"/>
    <mergeCell ref="K32:L32"/>
    <mergeCell ref="K33:L33"/>
    <mergeCell ref="K50:L50"/>
    <mergeCell ref="K15:L15"/>
    <mergeCell ref="K37:L37"/>
    <mergeCell ref="K18:L18"/>
    <mergeCell ref="K26:L26"/>
    <mergeCell ref="K39:L39"/>
    <mergeCell ref="K19:L19"/>
    <mergeCell ref="K25:L25"/>
    <mergeCell ref="K62:L62"/>
    <mergeCell ref="K67:L67"/>
    <mergeCell ref="K69:L69"/>
    <mergeCell ref="K54:L54"/>
    <mergeCell ref="K34:L34"/>
    <mergeCell ref="K51:L51"/>
    <mergeCell ref="K58:L58"/>
    <mergeCell ref="K55:L55"/>
    <mergeCell ref="B6:L6"/>
    <mergeCell ref="K47:L47"/>
    <mergeCell ref="G12:G13"/>
    <mergeCell ref="E44:E45"/>
    <mergeCell ref="F44:F45"/>
    <mergeCell ref="D12:D13"/>
    <mergeCell ref="C12:C13"/>
    <mergeCell ref="E12:E13"/>
    <mergeCell ref="C44:C45"/>
    <mergeCell ref="D44:D45"/>
    <mergeCell ref="F12:F13"/>
    <mergeCell ref="G44:G45"/>
    <mergeCell ref="K30:L30"/>
    <mergeCell ref="K31:L31"/>
    <mergeCell ref="K22:L22"/>
    <mergeCell ref="K20:L20"/>
  </mergeCells>
  <pageMargins left="0.59055118110236227" right="0.59055118110236227" top="0.74803149606299213" bottom="0.74803149606299213" header="0.31496062992125984" footer="0.31496062992125984"/>
  <pageSetup paperSize="8" scale="76" fitToHeight="2" orientation="landscape" r:id="rId1"/>
  <rowBreaks count="1" manualBreakCount="1">
    <brk id="71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3"/>
  <sheetViews>
    <sheetView showGridLines="0" tabSelected="1" zoomScale="50" zoomScaleNormal="50" zoomScaleSheetLayoutView="50" workbookViewId="0">
      <selection activeCell="B1" sqref="B1"/>
    </sheetView>
  </sheetViews>
  <sheetFormatPr defaultRowHeight="12.75"/>
  <cols>
    <col min="1" max="1" width="2.28515625" style="19" customWidth="1"/>
    <col min="2" max="2" width="62.5703125" style="21" customWidth="1"/>
    <col min="3" max="3" width="1.140625" style="95" customWidth="1"/>
    <col min="4" max="7" width="14.7109375" style="167" customWidth="1"/>
    <col min="8" max="8" width="1.140625" style="167" customWidth="1"/>
    <col min="9" max="12" width="14.7109375" style="167" customWidth="1"/>
    <col min="13" max="13" width="1.140625" style="167" customWidth="1"/>
    <col min="14" max="17" width="14.7109375" style="167" customWidth="1"/>
    <col min="18" max="18" width="1.140625" style="167" customWidth="1"/>
    <col min="19" max="19" width="16.5703125" style="167" customWidth="1"/>
    <col min="20" max="22" width="14.7109375" style="167" customWidth="1"/>
    <col min="23" max="23" width="1.42578125" style="167" customWidth="1"/>
    <col min="24" max="24" width="16.5703125" style="167" customWidth="1"/>
    <col min="25" max="27" width="14.7109375" style="167" customWidth="1"/>
    <col min="28" max="16384" width="9.140625" style="21"/>
  </cols>
  <sheetData>
    <row r="1" spans="1:27" ht="9" customHeight="1"/>
    <row r="2" spans="1:27" ht="82.5" customHeight="1" thickBot="1">
      <c r="B2" s="305" t="s">
        <v>82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</row>
    <row r="3" spans="1:27" s="25" customFormat="1" ht="15.75">
      <c r="A3" s="22"/>
      <c r="B3" s="23" t="s">
        <v>0</v>
      </c>
      <c r="C3" s="94"/>
      <c r="D3" s="206" t="s">
        <v>65</v>
      </c>
      <c r="E3" s="204"/>
      <c r="F3" s="202"/>
      <c r="G3" s="202"/>
      <c r="H3" s="203"/>
      <c r="I3" s="273" t="s">
        <v>65</v>
      </c>
      <c r="J3" s="274"/>
      <c r="K3" s="274"/>
      <c r="L3" s="274"/>
      <c r="M3" s="203"/>
      <c r="N3" s="206" t="s">
        <v>66</v>
      </c>
      <c r="O3" s="204"/>
      <c r="P3" s="168"/>
      <c r="Q3" s="168"/>
      <c r="R3" s="203"/>
      <c r="S3" s="206" t="s">
        <v>67</v>
      </c>
      <c r="T3" s="202"/>
      <c r="U3" s="202"/>
      <c r="V3" s="202"/>
      <c r="W3" s="203"/>
      <c r="X3" s="206" t="s">
        <v>72</v>
      </c>
      <c r="Y3" s="202"/>
      <c r="Z3" s="202"/>
      <c r="AA3" s="202"/>
    </row>
    <row r="4" spans="1:27" s="25" customFormat="1" ht="15.75">
      <c r="A4" s="22"/>
      <c r="B4" s="26"/>
      <c r="C4" s="93"/>
      <c r="D4" s="169" t="s">
        <v>1</v>
      </c>
      <c r="E4" s="169"/>
      <c r="F4" s="169"/>
      <c r="G4" s="169"/>
      <c r="H4" s="170"/>
      <c r="I4" s="275" t="s">
        <v>2</v>
      </c>
      <c r="J4" s="275"/>
      <c r="K4" s="275"/>
      <c r="L4" s="275"/>
      <c r="M4" s="170"/>
      <c r="N4" s="171" t="s">
        <v>2</v>
      </c>
      <c r="O4" s="171"/>
      <c r="P4" s="169"/>
      <c r="Q4" s="169"/>
      <c r="R4" s="170"/>
      <c r="S4" s="171" t="s">
        <v>2</v>
      </c>
      <c r="T4" s="171"/>
      <c r="U4" s="169"/>
      <c r="V4" s="169"/>
      <c r="W4" s="170"/>
      <c r="X4" s="171" t="s">
        <v>2</v>
      </c>
      <c r="Y4" s="171"/>
      <c r="Z4" s="169"/>
      <c r="AA4" s="169"/>
    </row>
    <row r="5" spans="1:27" s="25" customFormat="1" ht="15.75">
      <c r="A5" s="22"/>
      <c r="B5" s="26"/>
      <c r="C5" s="93"/>
      <c r="D5" s="169" t="s">
        <v>3</v>
      </c>
      <c r="E5" s="169"/>
      <c r="F5" s="169"/>
      <c r="G5" s="169"/>
      <c r="H5" s="170"/>
      <c r="I5" s="275" t="s">
        <v>3</v>
      </c>
      <c r="J5" s="275"/>
      <c r="K5" s="275"/>
      <c r="L5" s="275"/>
      <c r="M5" s="170"/>
      <c r="N5" s="171" t="s">
        <v>3</v>
      </c>
      <c r="O5" s="171"/>
      <c r="P5" s="169"/>
      <c r="Q5" s="169"/>
      <c r="R5" s="170"/>
      <c r="S5" s="171" t="s">
        <v>3</v>
      </c>
      <c r="T5" s="171"/>
      <c r="U5" s="169"/>
      <c r="V5" s="169"/>
      <c r="W5" s="170"/>
      <c r="X5" s="171" t="s">
        <v>3</v>
      </c>
      <c r="Y5" s="171"/>
      <c r="Z5" s="169"/>
      <c r="AA5" s="169"/>
    </row>
    <row r="6" spans="1:27" s="25" customFormat="1" ht="39.75" customHeight="1" thickBot="1">
      <c r="A6" s="22"/>
      <c r="B6" s="27"/>
      <c r="C6" s="93"/>
      <c r="D6" s="172" t="s">
        <v>39</v>
      </c>
      <c r="E6" s="172" t="s">
        <v>36</v>
      </c>
      <c r="F6" s="172" t="s">
        <v>8</v>
      </c>
      <c r="G6" s="172" t="s">
        <v>9</v>
      </c>
      <c r="H6" s="170"/>
      <c r="I6" s="172" t="s">
        <v>39</v>
      </c>
      <c r="J6" s="172" t="s">
        <v>36</v>
      </c>
      <c r="K6" s="172" t="s">
        <v>8</v>
      </c>
      <c r="L6" s="172" t="s">
        <v>9</v>
      </c>
      <c r="M6" s="170"/>
      <c r="N6" s="172" t="s">
        <v>39</v>
      </c>
      <c r="O6" s="172" t="s">
        <v>36</v>
      </c>
      <c r="P6" s="172" t="s">
        <v>8</v>
      </c>
      <c r="Q6" s="172" t="s">
        <v>9</v>
      </c>
      <c r="R6" s="170"/>
      <c r="S6" s="172" t="s">
        <v>39</v>
      </c>
      <c r="T6" s="172" t="s">
        <v>36</v>
      </c>
      <c r="U6" s="172" t="s">
        <v>8</v>
      </c>
      <c r="V6" s="172" t="s">
        <v>9</v>
      </c>
      <c r="W6" s="170"/>
      <c r="X6" s="172" t="s">
        <v>39</v>
      </c>
      <c r="Y6" s="172" t="s">
        <v>36</v>
      </c>
      <c r="Z6" s="172" t="s">
        <v>8</v>
      </c>
      <c r="AA6" s="172" t="s">
        <v>9</v>
      </c>
    </row>
    <row r="7" spans="1:27" ht="18" customHeight="1">
      <c r="B7" s="18" t="s">
        <v>40</v>
      </c>
      <c r="C7" s="90"/>
      <c r="D7" s="173"/>
      <c r="E7" s="173"/>
      <c r="F7" s="173"/>
      <c r="G7" s="173"/>
      <c r="H7" s="174"/>
      <c r="I7" s="173"/>
      <c r="J7" s="173"/>
      <c r="K7" s="173"/>
      <c r="L7" s="173"/>
      <c r="M7" s="174"/>
      <c r="N7" s="175"/>
      <c r="O7" s="175"/>
      <c r="P7" s="173"/>
      <c r="Q7" s="173"/>
      <c r="R7" s="174"/>
      <c r="S7" s="173"/>
      <c r="T7" s="173"/>
      <c r="U7" s="173"/>
      <c r="V7" s="173"/>
      <c r="W7" s="174"/>
      <c r="X7" s="173"/>
      <c r="Y7" s="173"/>
      <c r="Z7" s="173"/>
      <c r="AA7" s="173"/>
    </row>
    <row r="8" spans="1:27" s="29" customFormat="1" ht="18" customHeight="1">
      <c r="A8" s="20"/>
      <c r="B8" s="28" t="s">
        <v>11</v>
      </c>
      <c r="C8" s="90"/>
      <c r="D8" s="89">
        <v>1642</v>
      </c>
      <c r="E8" s="89">
        <v>1642</v>
      </c>
      <c r="F8" s="173"/>
      <c r="G8" s="173"/>
      <c r="H8" s="174"/>
      <c r="I8" s="89">
        <v>6927</v>
      </c>
      <c r="J8" s="89">
        <v>6945</v>
      </c>
      <c r="K8" s="89"/>
      <c r="L8" s="89"/>
      <c r="M8" s="90"/>
      <c r="N8" s="88">
        <v>6940</v>
      </c>
      <c r="O8" s="88">
        <v>6942</v>
      </c>
      <c r="P8" s="89"/>
      <c r="Q8" s="89"/>
      <c r="R8" s="90"/>
      <c r="S8" s="89">
        <v>6999</v>
      </c>
      <c r="T8" s="89">
        <v>7013</v>
      </c>
      <c r="U8" s="89"/>
      <c r="V8" s="89"/>
      <c r="W8" s="90"/>
      <c r="X8" s="89">
        <v>7072</v>
      </c>
      <c r="Y8" s="89">
        <v>7075</v>
      </c>
      <c r="Z8" s="89"/>
      <c r="AA8" s="89"/>
    </row>
    <row r="9" spans="1:27" s="29" customFormat="1" ht="18" customHeight="1">
      <c r="A9" s="20"/>
      <c r="B9" s="4" t="s">
        <v>73</v>
      </c>
      <c r="C9" s="90"/>
      <c r="D9" s="89">
        <v>776</v>
      </c>
      <c r="E9" s="89">
        <v>776</v>
      </c>
      <c r="F9" s="173"/>
      <c r="G9" s="173"/>
      <c r="H9" s="174"/>
      <c r="I9" s="89">
        <v>3150</v>
      </c>
      <c r="J9" s="89">
        <v>3149</v>
      </c>
      <c r="K9" s="89"/>
      <c r="L9" s="89"/>
      <c r="M9" s="90"/>
      <c r="N9" s="88">
        <v>3190</v>
      </c>
      <c r="O9" s="88">
        <v>3187</v>
      </c>
      <c r="P9" s="89"/>
      <c r="Q9" s="89"/>
      <c r="R9" s="90"/>
      <c r="S9" s="89">
        <v>3232</v>
      </c>
      <c r="T9" s="89">
        <v>3202</v>
      </c>
      <c r="U9" s="89"/>
      <c r="V9" s="89"/>
      <c r="W9" s="90"/>
      <c r="X9" s="89">
        <v>3270</v>
      </c>
      <c r="Y9" s="89">
        <v>3228</v>
      </c>
      <c r="Z9" s="89"/>
      <c r="AA9" s="89"/>
    </row>
    <row r="10" spans="1:27" s="29" customFormat="1" ht="18" customHeight="1">
      <c r="A10" s="20"/>
      <c r="B10" s="4" t="s">
        <v>74</v>
      </c>
      <c r="C10" s="90"/>
      <c r="D10" s="89">
        <v>1058</v>
      </c>
      <c r="E10" s="89">
        <v>1060</v>
      </c>
      <c r="F10" s="173"/>
      <c r="G10" s="173"/>
      <c r="H10" s="174"/>
      <c r="I10" s="89">
        <v>4293</v>
      </c>
      <c r="J10" s="89">
        <v>4299</v>
      </c>
      <c r="K10" s="89"/>
      <c r="L10" s="89"/>
      <c r="M10" s="90"/>
      <c r="N10" s="88">
        <v>4567</v>
      </c>
      <c r="O10" s="88">
        <v>4509</v>
      </c>
      <c r="P10" s="89"/>
      <c r="Q10" s="89"/>
      <c r="R10" s="90"/>
      <c r="S10" s="89">
        <v>4773</v>
      </c>
      <c r="T10" s="89">
        <v>4695</v>
      </c>
      <c r="U10" s="89"/>
      <c r="V10" s="89"/>
      <c r="W10" s="90"/>
      <c r="X10" s="89">
        <v>4947</v>
      </c>
      <c r="Y10" s="89">
        <v>4845</v>
      </c>
      <c r="Z10" s="89"/>
      <c r="AA10" s="89"/>
    </row>
    <row r="11" spans="1:27" ht="18" customHeight="1">
      <c r="B11" s="30" t="s">
        <v>4</v>
      </c>
      <c r="C11" s="90"/>
      <c r="D11" s="89">
        <v>525</v>
      </c>
      <c r="E11" s="89">
        <v>527</v>
      </c>
      <c r="F11" s="176"/>
      <c r="G11" s="176"/>
      <c r="H11" s="174"/>
      <c r="I11" s="89">
        <v>2124</v>
      </c>
      <c r="J11" s="89">
        <v>2127</v>
      </c>
      <c r="K11" s="85"/>
      <c r="L11" s="85"/>
      <c r="M11" s="90"/>
      <c r="N11" s="84">
        <v>2041</v>
      </c>
      <c r="O11" s="84">
        <v>2041</v>
      </c>
      <c r="P11" s="85"/>
      <c r="Q11" s="85"/>
      <c r="R11" s="90"/>
      <c r="S11" s="89">
        <v>1999</v>
      </c>
      <c r="T11" s="89">
        <v>1999</v>
      </c>
      <c r="U11" s="85"/>
      <c r="V11" s="85"/>
      <c r="W11" s="90"/>
      <c r="X11" s="89">
        <v>1974</v>
      </c>
      <c r="Y11" s="89">
        <v>1983</v>
      </c>
      <c r="Z11" s="85"/>
      <c r="AA11" s="85"/>
    </row>
    <row r="12" spans="1:27" ht="18" customHeight="1">
      <c r="B12" s="30" t="s">
        <v>13</v>
      </c>
      <c r="C12" s="90"/>
      <c r="D12" s="89">
        <v>1246</v>
      </c>
      <c r="E12" s="89">
        <v>1242</v>
      </c>
      <c r="F12" s="176"/>
      <c r="G12" s="176"/>
      <c r="H12" s="174"/>
      <c r="I12" s="89">
        <v>5008</v>
      </c>
      <c r="J12" s="89">
        <v>5000</v>
      </c>
      <c r="K12" s="85"/>
      <c r="L12" s="85"/>
      <c r="M12" s="90"/>
      <c r="N12" s="84">
        <v>5056</v>
      </c>
      <c r="O12" s="84">
        <v>5064</v>
      </c>
      <c r="P12" s="85"/>
      <c r="Q12" s="85"/>
      <c r="R12" s="90"/>
      <c r="S12" s="89">
        <v>5123</v>
      </c>
      <c r="T12" s="89">
        <v>5123</v>
      </c>
      <c r="U12" s="85"/>
      <c r="V12" s="85"/>
      <c r="W12" s="90"/>
      <c r="X12" s="89">
        <v>5168</v>
      </c>
      <c r="Y12" s="89">
        <v>5141</v>
      </c>
      <c r="Z12" s="85"/>
      <c r="AA12" s="85"/>
    </row>
    <row r="13" spans="1:27" ht="18" customHeight="1">
      <c r="B13" s="30" t="s">
        <v>5</v>
      </c>
      <c r="C13" s="90"/>
      <c r="D13" s="89">
        <v>16</v>
      </c>
      <c r="E13" s="89">
        <v>18</v>
      </c>
      <c r="F13" s="176"/>
      <c r="G13" s="176"/>
      <c r="H13" s="174"/>
      <c r="I13" s="89">
        <v>74</v>
      </c>
      <c r="J13" s="89">
        <v>80</v>
      </c>
      <c r="K13" s="85"/>
      <c r="L13" s="85"/>
      <c r="M13" s="90"/>
      <c r="N13" s="84">
        <v>76</v>
      </c>
      <c r="O13" s="84">
        <v>80</v>
      </c>
      <c r="P13" s="85"/>
      <c r="Q13" s="85"/>
      <c r="R13" s="90"/>
      <c r="S13" s="89">
        <v>69</v>
      </c>
      <c r="T13" s="89">
        <v>80</v>
      </c>
      <c r="U13" s="85"/>
      <c r="V13" s="85"/>
      <c r="W13" s="90"/>
      <c r="X13" s="89">
        <v>69</v>
      </c>
      <c r="Y13" s="89">
        <v>80</v>
      </c>
      <c r="Z13" s="85"/>
      <c r="AA13" s="85"/>
    </row>
    <row r="14" spans="1:27" ht="18" customHeight="1">
      <c r="B14" s="31" t="s">
        <v>6</v>
      </c>
      <c r="C14" s="90"/>
      <c r="D14" s="72">
        <v>-897</v>
      </c>
      <c r="E14" s="72">
        <v>-900</v>
      </c>
      <c r="F14" s="176"/>
      <c r="G14" s="176"/>
      <c r="H14" s="174"/>
      <c r="I14" s="72">
        <v>-3587</v>
      </c>
      <c r="J14" s="72">
        <v>-3600</v>
      </c>
      <c r="K14" s="85"/>
      <c r="L14" s="85"/>
      <c r="M14" s="90"/>
      <c r="N14" s="84">
        <v>-3618</v>
      </c>
      <c r="O14" s="84">
        <v>-3620</v>
      </c>
      <c r="P14" s="85"/>
      <c r="Q14" s="85"/>
      <c r="R14" s="90"/>
      <c r="S14" s="72">
        <v>-3632</v>
      </c>
      <c r="T14" s="72">
        <v>-3626</v>
      </c>
      <c r="U14" s="85"/>
      <c r="V14" s="85"/>
      <c r="W14" s="90"/>
      <c r="X14" s="72">
        <v>-3639</v>
      </c>
      <c r="Y14" s="72">
        <v>-3635</v>
      </c>
      <c r="Z14" s="85"/>
      <c r="AA14" s="85"/>
    </row>
    <row r="15" spans="1:27" s="33" customFormat="1" ht="18" customHeight="1">
      <c r="A15" s="24"/>
      <c r="B15" s="32" t="s">
        <v>21</v>
      </c>
      <c r="C15" s="90"/>
      <c r="D15" s="51">
        <v>4366</v>
      </c>
      <c r="E15" s="51">
        <v>4370</v>
      </c>
      <c r="F15" s="205">
        <v>4394</v>
      </c>
      <c r="G15" s="205">
        <v>4336</v>
      </c>
      <c r="H15" s="174"/>
      <c r="I15" s="51">
        <v>17989</v>
      </c>
      <c r="J15" s="51">
        <v>17989</v>
      </c>
      <c r="K15" s="83">
        <v>18095</v>
      </c>
      <c r="L15" s="83">
        <v>17896</v>
      </c>
      <c r="M15" s="90"/>
      <c r="N15" s="82">
        <v>18252</v>
      </c>
      <c r="O15" s="82">
        <v>18164</v>
      </c>
      <c r="P15" s="83">
        <v>18668</v>
      </c>
      <c r="Q15" s="83">
        <v>18034</v>
      </c>
      <c r="R15" s="90"/>
      <c r="S15" s="51">
        <v>18563</v>
      </c>
      <c r="T15" s="51">
        <v>18409</v>
      </c>
      <c r="U15" s="83">
        <v>19304</v>
      </c>
      <c r="V15" s="83">
        <v>18190</v>
      </c>
      <c r="W15" s="90"/>
      <c r="X15" s="51">
        <v>18861</v>
      </c>
      <c r="Y15" s="51">
        <v>18710</v>
      </c>
      <c r="Z15" s="83">
        <v>19928</v>
      </c>
      <c r="AA15" s="83">
        <v>18259</v>
      </c>
    </row>
    <row r="16" spans="1:27" s="33" customFormat="1" ht="18" customHeight="1">
      <c r="A16" s="24"/>
      <c r="B16" s="164" t="s">
        <v>63</v>
      </c>
      <c r="C16" s="90"/>
      <c r="D16" s="214"/>
      <c r="E16" s="214"/>
      <c r="F16" s="178"/>
      <c r="G16" s="178"/>
      <c r="H16" s="174"/>
      <c r="I16" s="214">
        <v>-0.6</v>
      </c>
      <c r="J16" s="214"/>
      <c r="K16" s="8"/>
      <c r="L16" s="8"/>
      <c r="M16" s="90"/>
      <c r="N16" s="214">
        <v>1.3</v>
      </c>
      <c r="O16" s="8"/>
      <c r="P16" s="8"/>
      <c r="Q16" s="8"/>
      <c r="R16" s="90"/>
      <c r="S16" s="214">
        <v>1.8</v>
      </c>
      <c r="T16" s="214"/>
      <c r="U16" s="8"/>
      <c r="V16" s="8"/>
      <c r="W16" s="90"/>
      <c r="X16" s="214">
        <v>1.6</v>
      </c>
      <c r="Y16" s="214"/>
      <c r="Z16" s="8"/>
      <c r="AA16" s="8"/>
    </row>
    <row r="17" spans="1:27" s="29" customFormat="1" ht="20.100000000000001" customHeight="1">
      <c r="A17" s="20"/>
      <c r="B17" s="76"/>
      <c r="C17" s="90"/>
      <c r="D17" s="75"/>
      <c r="E17" s="75"/>
      <c r="F17" s="179"/>
      <c r="G17" s="179"/>
      <c r="H17" s="174"/>
      <c r="I17" s="75"/>
      <c r="J17" s="75"/>
      <c r="K17" s="75"/>
      <c r="L17" s="75"/>
      <c r="M17" s="90"/>
      <c r="N17" s="73"/>
      <c r="O17" s="73"/>
      <c r="P17" s="75"/>
      <c r="Q17" s="75"/>
      <c r="R17" s="90"/>
      <c r="S17" s="75"/>
      <c r="T17" s="75"/>
      <c r="U17" s="75"/>
      <c r="V17" s="75"/>
      <c r="W17" s="90"/>
      <c r="X17" s="75"/>
      <c r="Y17" s="75"/>
      <c r="Z17" s="75"/>
      <c r="AA17" s="75"/>
    </row>
    <row r="18" spans="1:27" ht="18" customHeight="1">
      <c r="B18" s="2" t="s">
        <v>41</v>
      </c>
      <c r="C18" s="90"/>
      <c r="D18" s="72"/>
      <c r="E18" s="72"/>
      <c r="F18" s="182"/>
      <c r="G18" s="182"/>
      <c r="H18" s="174"/>
      <c r="I18" s="72"/>
      <c r="J18" s="72"/>
      <c r="K18" s="72"/>
      <c r="L18" s="72"/>
      <c r="M18" s="90"/>
      <c r="N18" s="67"/>
      <c r="O18" s="67"/>
      <c r="P18" s="72"/>
      <c r="Q18" s="72"/>
      <c r="R18" s="90"/>
      <c r="S18" s="72"/>
      <c r="T18" s="72"/>
      <c r="U18" s="72"/>
      <c r="V18" s="72"/>
      <c r="W18" s="90"/>
      <c r="X18" s="72"/>
      <c r="Y18" s="72"/>
      <c r="Z18" s="72"/>
      <c r="AA18" s="72"/>
    </row>
    <row r="19" spans="1:27" s="29" customFormat="1" ht="18" customHeight="1">
      <c r="A19" s="20"/>
      <c r="B19" s="34" t="s">
        <v>11</v>
      </c>
      <c r="C19" s="90"/>
      <c r="D19" s="85">
        <v>216</v>
      </c>
      <c r="E19" s="85">
        <v>215</v>
      </c>
      <c r="F19" s="176"/>
      <c r="G19" s="176"/>
      <c r="H19" s="174"/>
      <c r="I19" s="85">
        <v>1076</v>
      </c>
      <c r="J19" s="85">
        <v>1076</v>
      </c>
      <c r="K19" s="85"/>
      <c r="L19" s="85"/>
      <c r="M19" s="90"/>
      <c r="N19" s="84">
        <v>1113</v>
      </c>
      <c r="O19" s="84">
        <v>1108</v>
      </c>
      <c r="P19" s="85"/>
      <c r="Q19" s="85"/>
      <c r="R19" s="90"/>
      <c r="S19" s="85">
        <v>1148</v>
      </c>
      <c r="T19" s="85">
        <v>1129</v>
      </c>
      <c r="U19" s="85"/>
      <c r="V19" s="85"/>
      <c r="W19" s="90"/>
      <c r="X19" s="85">
        <v>1175</v>
      </c>
      <c r="Y19" s="85">
        <v>1147</v>
      </c>
      <c r="Z19" s="85"/>
      <c r="AA19" s="85"/>
    </row>
    <row r="20" spans="1:27" s="29" customFormat="1" ht="18" customHeight="1">
      <c r="A20" s="20"/>
      <c r="B20" s="4" t="s">
        <v>73</v>
      </c>
      <c r="C20" s="90"/>
      <c r="D20" s="85">
        <v>250</v>
      </c>
      <c r="E20" s="85">
        <v>251</v>
      </c>
      <c r="F20" s="176"/>
      <c r="G20" s="176"/>
      <c r="H20" s="174"/>
      <c r="I20" s="85">
        <v>1039</v>
      </c>
      <c r="J20" s="85">
        <v>1037</v>
      </c>
      <c r="K20" s="85"/>
      <c r="L20" s="85"/>
      <c r="M20" s="90"/>
      <c r="N20" s="84">
        <v>1055</v>
      </c>
      <c r="O20" s="84">
        <v>1055</v>
      </c>
      <c r="P20" s="85"/>
      <c r="Q20" s="85"/>
      <c r="R20" s="90"/>
      <c r="S20" s="85">
        <v>1077</v>
      </c>
      <c r="T20" s="85">
        <v>1071</v>
      </c>
      <c r="U20" s="85"/>
      <c r="V20" s="85"/>
      <c r="W20" s="90"/>
      <c r="X20" s="85">
        <v>1094</v>
      </c>
      <c r="Y20" s="85">
        <v>1084</v>
      </c>
      <c r="Z20" s="85"/>
      <c r="AA20" s="85"/>
    </row>
    <row r="21" spans="1:27" s="29" customFormat="1" ht="18" customHeight="1">
      <c r="A21" s="20"/>
      <c r="B21" s="4" t="s">
        <v>74</v>
      </c>
      <c r="C21" s="90"/>
      <c r="D21" s="85">
        <v>220</v>
      </c>
      <c r="E21" s="85">
        <v>220</v>
      </c>
      <c r="F21" s="176"/>
      <c r="G21" s="176"/>
      <c r="H21" s="174"/>
      <c r="I21" s="85">
        <v>1018</v>
      </c>
      <c r="J21" s="85">
        <v>1015</v>
      </c>
      <c r="K21" s="85"/>
      <c r="L21" s="85"/>
      <c r="M21" s="90"/>
      <c r="N21" s="84">
        <v>961</v>
      </c>
      <c r="O21" s="84">
        <v>973</v>
      </c>
      <c r="P21" s="85"/>
      <c r="Q21" s="85"/>
      <c r="R21" s="90"/>
      <c r="S21" s="85">
        <v>1020</v>
      </c>
      <c r="T21" s="85">
        <v>1024</v>
      </c>
      <c r="U21" s="85"/>
      <c r="V21" s="85"/>
      <c r="W21" s="90"/>
      <c r="X21" s="85">
        <v>1099</v>
      </c>
      <c r="Y21" s="85">
        <v>1122</v>
      </c>
      <c r="Z21" s="85"/>
      <c r="AA21" s="85"/>
    </row>
    <row r="22" spans="1:27" ht="18" customHeight="1">
      <c r="B22" s="30" t="s">
        <v>4</v>
      </c>
      <c r="C22" s="90"/>
      <c r="D22" s="85">
        <v>128</v>
      </c>
      <c r="E22" s="85">
        <v>129</v>
      </c>
      <c r="F22" s="176"/>
      <c r="G22" s="176"/>
      <c r="H22" s="174"/>
      <c r="I22" s="85">
        <v>525</v>
      </c>
      <c r="J22" s="85">
        <v>522</v>
      </c>
      <c r="K22" s="85"/>
      <c r="L22" s="85"/>
      <c r="M22" s="90"/>
      <c r="N22" s="84">
        <v>521</v>
      </c>
      <c r="O22" s="84">
        <v>522</v>
      </c>
      <c r="P22" s="85"/>
      <c r="Q22" s="85"/>
      <c r="R22" s="90"/>
      <c r="S22" s="85">
        <v>513</v>
      </c>
      <c r="T22" s="85">
        <v>511</v>
      </c>
      <c r="U22" s="85"/>
      <c r="V22" s="85"/>
      <c r="W22" s="90"/>
      <c r="X22" s="85">
        <v>510</v>
      </c>
      <c r="Y22" s="85">
        <v>506</v>
      </c>
      <c r="Z22" s="85"/>
      <c r="AA22" s="85"/>
    </row>
    <row r="23" spans="1:27" ht="18" customHeight="1">
      <c r="B23" s="30" t="s">
        <v>13</v>
      </c>
      <c r="C23" s="90"/>
      <c r="D23" s="85">
        <v>631</v>
      </c>
      <c r="E23" s="85">
        <v>631</v>
      </c>
      <c r="F23" s="176"/>
      <c r="G23" s="176"/>
      <c r="H23" s="174"/>
      <c r="I23" s="85">
        <v>2602</v>
      </c>
      <c r="J23" s="85">
        <v>2594</v>
      </c>
      <c r="K23" s="85"/>
      <c r="L23" s="85"/>
      <c r="M23" s="90"/>
      <c r="N23" s="84">
        <v>2636</v>
      </c>
      <c r="O23" s="84">
        <v>2633</v>
      </c>
      <c r="P23" s="85"/>
      <c r="Q23" s="85"/>
      <c r="R23" s="90"/>
      <c r="S23" s="85">
        <v>2681</v>
      </c>
      <c r="T23" s="85">
        <v>2690</v>
      </c>
      <c r="U23" s="85"/>
      <c r="V23" s="85"/>
      <c r="W23" s="90"/>
      <c r="X23" s="85">
        <v>2697</v>
      </c>
      <c r="Y23" s="85">
        <v>2716</v>
      </c>
      <c r="Z23" s="85"/>
      <c r="AA23" s="85"/>
    </row>
    <row r="24" spans="1:27" ht="18" customHeight="1">
      <c r="B24" s="31" t="s">
        <v>5</v>
      </c>
      <c r="C24" s="90"/>
      <c r="D24" s="78">
        <v>-5</v>
      </c>
      <c r="E24" s="78">
        <v>-6</v>
      </c>
      <c r="F24" s="183"/>
      <c r="G24" s="183"/>
      <c r="H24" s="174"/>
      <c r="I24" s="78">
        <v>-17</v>
      </c>
      <c r="J24" s="78">
        <v>-21</v>
      </c>
      <c r="K24" s="66"/>
      <c r="L24" s="66"/>
      <c r="M24" s="90"/>
      <c r="N24" s="63">
        <v>-16</v>
      </c>
      <c r="O24" s="63">
        <v>-24</v>
      </c>
      <c r="P24" s="66"/>
      <c r="Q24" s="66"/>
      <c r="R24" s="90"/>
      <c r="S24" s="85">
        <v>-16</v>
      </c>
      <c r="T24" s="85">
        <v>-20</v>
      </c>
      <c r="U24" s="66"/>
      <c r="V24" s="66"/>
      <c r="W24" s="90"/>
      <c r="X24" s="85">
        <v>-14</v>
      </c>
      <c r="Y24" s="85">
        <v>-20</v>
      </c>
      <c r="Z24" s="66"/>
      <c r="AA24" s="66"/>
    </row>
    <row r="25" spans="1:27" s="29" customFormat="1" ht="18" customHeight="1">
      <c r="A25" s="20"/>
      <c r="B25" s="32" t="s">
        <v>21</v>
      </c>
      <c r="C25" s="90"/>
      <c r="D25" s="51">
        <v>1440</v>
      </c>
      <c r="E25" s="51">
        <v>1440</v>
      </c>
      <c r="F25" s="62">
        <v>1446</v>
      </c>
      <c r="G25" s="62">
        <v>1430</v>
      </c>
      <c r="H25" s="174"/>
      <c r="I25" s="51">
        <v>6243</v>
      </c>
      <c r="J25" s="51">
        <v>6243</v>
      </c>
      <c r="K25" s="62">
        <v>6288</v>
      </c>
      <c r="L25" s="62">
        <v>6204</v>
      </c>
      <c r="M25" s="90"/>
      <c r="N25" s="58">
        <v>6270</v>
      </c>
      <c r="O25" s="58">
        <v>6301</v>
      </c>
      <c r="P25" s="62">
        <v>6398</v>
      </c>
      <c r="Q25" s="62">
        <v>5941</v>
      </c>
      <c r="R25" s="90"/>
      <c r="S25" s="51">
        <v>6423</v>
      </c>
      <c r="T25" s="51">
        <v>6441</v>
      </c>
      <c r="U25" s="62">
        <v>6638</v>
      </c>
      <c r="V25" s="62">
        <v>5916</v>
      </c>
      <c r="W25" s="90"/>
      <c r="X25" s="51">
        <v>6561</v>
      </c>
      <c r="Y25" s="51">
        <v>6609</v>
      </c>
      <c r="Z25" s="62">
        <v>6841</v>
      </c>
      <c r="AA25" s="62">
        <v>5920</v>
      </c>
    </row>
    <row r="26" spans="1:27" s="29" customFormat="1" ht="20.100000000000001" customHeight="1">
      <c r="A26" s="20"/>
      <c r="B26" s="76"/>
      <c r="C26" s="90"/>
      <c r="D26" s="75"/>
      <c r="E26" s="75"/>
      <c r="F26" s="57"/>
      <c r="G26" s="57"/>
      <c r="H26" s="174"/>
      <c r="I26" s="75"/>
      <c r="J26" s="75"/>
      <c r="K26" s="57"/>
      <c r="L26" s="57"/>
      <c r="M26" s="90"/>
      <c r="N26" s="91"/>
      <c r="O26" s="91"/>
      <c r="P26" s="57"/>
      <c r="Q26" s="57"/>
      <c r="R26" s="90"/>
      <c r="S26" s="57"/>
      <c r="T26" s="57"/>
      <c r="U26" s="57"/>
      <c r="V26" s="57"/>
      <c r="W26" s="90"/>
      <c r="X26" s="57"/>
      <c r="Y26" s="57"/>
      <c r="Z26" s="57"/>
      <c r="AA26" s="57"/>
    </row>
    <row r="27" spans="1:27" ht="18" customHeight="1">
      <c r="B27" s="6" t="s">
        <v>20</v>
      </c>
      <c r="C27" s="90"/>
      <c r="D27" s="54">
        <v>-653</v>
      </c>
      <c r="E27" s="54">
        <v>-653</v>
      </c>
      <c r="F27" s="54"/>
      <c r="G27" s="54"/>
      <c r="H27" s="174"/>
      <c r="I27" s="54">
        <v>-2600</v>
      </c>
      <c r="J27" s="54">
        <v>-2599</v>
      </c>
      <c r="K27" s="54"/>
      <c r="L27" s="54"/>
      <c r="M27" s="90"/>
      <c r="N27" s="86">
        <v>-2562</v>
      </c>
      <c r="O27" s="86">
        <v>-2565</v>
      </c>
      <c r="P27" s="54"/>
      <c r="Q27" s="54"/>
      <c r="R27" s="90"/>
      <c r="S27" s="54">
        <v>-2525</v>
      </c>
      <c r="T27" s="54">
        <v>-2531</v>
      </c>
      <c r="U27" s="54"/>
      <c r="V27" s="54"/>
      <c r="W27" s="90"/>
      <c r="X27" s="54">
        <v>-2501</v>
      </c>
      <c r="Y27" s="54">
        <v>-2500</v>
      </c>
      <c r="Z27" s="54"/>
      <c r="AA27" s="54"/>
    </row>
    <row r="28" spans="1:27" s="29" customFormat="1" ht="20.100000000000001" customHeight="1">
      <c r="A28" s="20"/>
      <c r="B28" s="56"/>
      <c r="C28" s="90"/>
      <c r="D28" s="57"/>
      <c r="E28" s="57"/>
      <c r="F28" s="57"/>
      <c r="G28" s="57"/>
      <c r="H28" s="174"/>
      <c r="I28" s="57"/>
      <c r="J28" s="57"/>
      <c r="K28" s="57"/>
      <c r="L28" s="57"/>
      <c r="M28" s="90"/>
      <c r="N28" s="91"/>
      <c r="O28" s="91"/>
      <c r="P28" s="57"/>
      <c r="Q28" s="57"/>
      <c r="R28" s="90"/>
      <c r="S28" s="57"/>
      <c r="T28" s="57"/>
      <c r="U28" s="57"/>
      <c r="V28" s="57"/>
      <c r="W28" s="90"/>
      <c r="X28" s="57"/>
      <c r="Y28" s="57"/>
      <c r="Z28" s="57"/>
      <c r="AA28" s="57"/>
    </row>
    <row r="29" spans="1:27" ht="18" customHeight="1">
      <c r="B29" s="9" t="s">
        <v>42</v>
      </c>
      <c r="C29" s="90"/>
      <c r="D29" s="52">
        <v>787</v>
      </c>
      <c r="E29" s="52">
        <v>787</v>
      </c>
      <c r="F29" s="52"/>
      <c r="G29" s="52"/>
      <c r="H29" s="174"/>
      <c r="I29" s="52">
        <v>3643</v>
      </c>
      <c r="J29" s="52">
        <v>3641</v>
      </c>
      <c r="K29" s="52"/>
      <c r="L29" s="52"/>
      <c r="M29" s="90"/>
      <c r="N29" s="49">
        <v>3708</v>
      </c>
      <c r="O29" s="49">
        <v>3736</v>
      </c>
      <c r="P29" s="52"/>
      <c r="Q29" s="52"/>
      <c r="R29" s="90"/>
      <c r="S29" s="52">
        <v>3898</v>
      </c>
      <c r="T29" s="52">
        <v>3964</v>
      </c>
      <c r="U29" s="52"/>
      <c r="V29" s="52"/>
      <c r="W29" s="90"/>
      <c r="X29" s="52">
        <v>4060</v>
      </c>
      <c r="Y29" s="52">
        <v>4134</v>
      </c>
      <c r="Z29" s="52"/>
      <c r="AA29" s="52"/>
    </row>
    <row r="30" spans="1:27" s="29" customFormat="1" ht="20.100000000000001" customHeight="1">
      <c r="A30" s="20"/>
      <c r="B30" s="56"/>
      <c r="C30" s="90"/>
      <c r="D30" s="57"/>
      <c r="E30" s="57"/>
      <c r="F30" s="57"/>
      <c r="G30" s="57"/>
      <c r="H30" s="174"/>
      <c r="I30" s="57"/>
      <c r="J30" s="57"/>
      <c r="K30" s="57"/>
      <c r="L30" s="57"/>
      <c r="M30" s="90"/>
      <c r="N30" s="91"/>
      <c r="O30" s="91"/>
      <c r="P30" s="57"/>
      <c r="Q30" s="57"/>
      <c r="R30" s="90"/>
      <c r="S30" s="57"/>
      <c r="T30" s="57"/>
      <c r="U30" s="57"/>
      <c r="V30" s="57"/>
      <c r="W30" s="90"/>
      <c r="X30" s="57"/>
      <c r="Y30" s="57"/>
      <c r="Z30" s="57"/>
      <c r="AA30" s="57"/>
    </row>
    <row r="31" spans="1:27" ht="18" customHeight="1">
      <c r="B31" s="5" t="s">
        <v>56</v>
      </c>
      <c r="C31" s="90"/>
      <c r="D31" s="85">
        <v>-141</v>
      </c>
      <c r="E31" s="85">
        <v>-142</v>
      </c>
      <c r="F31" s="85"/>
      <c r="G31" s="85"/>
      <c r="H31" s="174"/>
      <c r="I31" s="85">
        <v>-575</v>
      </c>
      <c r="J31" s="85">
        <v>-577</v>
      </c>
      <c r="K31" s="85"/>
      <c r="L31" s="85"/>
      <c r="M31" s="90"/>
      <c r="N31" s="84">
        <v>-522</v>
      </c>
      <c r="O31" s="84">
        <v>-525</v>
      </c>
      <c r="P31" s="85"/>
      <c r="Q31" s="85"/>
      <c r="R31" s="90"/>
      <c r="S31" s="85">
        <v>-467</v>
      </c>
      <c r="T31" s="85">
        <v>-475</v>
      </c>
      <c r="U31" s="85"/>
      <c r="V31" s="85"/>
      <c r="W31" s="90"/>
      <c r="X31" s="85">
        <v>-407</v>
      </c>
      <c r="Y31" s="85">
        <v>-400</v>
      </c>
      <c r="Z31" s="85"/>
      <c r="AA31" s="85"/>
    </row>
    <row r="32" spans="1:27" s="29" customFormat="1" ht="20.100000000000001" customHeight="1">
      <c r="A32" s="20"/>
      <c r="B32" s="56"/>
      <c r="C32" s="90"/>
      <c r="D32" s="57"/>
      <c r="E32" s="57"/>
      <c r="F32" s="57"/>
      <c r="G32" s="57"/>
      <c r="H32" s="174"/>
      <c r="I32" s="57"/>
      <c r="J32" s="57"/>
      <c r="K32" s="57"/>
      <c r="L32" s="57"/>
      <c r="M32" s="90"/>
      <c r="N32" s="91"/>
      <c r="O32" s="91"/>
      <c r="P32" s="57"/>
      <c r="Q32" s="57"/>
      <c r="R32" s="90"/>
      <c r="S32" s="57"/>
      <c r="T32" s="57"/>
      <c r="U32" s="57"/>
      <c r="V32" s="57"/>
      <c r="W32" s="90"/>
      <c r="X32" s="57"/>
      <c r="Y32" s="57"/>
      <c r="Z32" s="57"/>
      <c r="AA32" s="57"/>
    </row>
    <row r="33" spans="1:27" ht="18.75" customHeight="1">
      <c r="B33" s="5" t="s">
        <v>54</v>
      </c>
      <c r="C33" s="90"/>
      <c r="D33" s="85">
        <v>0</v>
      </c>
      <c r="E33" s="85">
        <v>0</v>
      </c>
      <c r="F33" s="85"/>
      <c r="G33" s="85"/>
      <c r="H33" s="174"/>
      <c r="I33" s="85">
        <v>0</v>
      </c>
      <c r="J33" s="85">
        <v>0</v>
      </c>
      <c r="K33" s="85"/>
      <c r="L33" s="85"/>
      <c r="M33" s="90"/>
      <c r="N33" s="84">
        <v>0</v>
      </c>
      <c r="O33" s="84">
        <v>0</v>
      </c>
      <c r="P33" s="85"/>
      <c r="Q33" s="85"/>
      <c r="R33" s="90"/>
      <c r="S33" s="85">
        <v>0</v>
      </c>
      <c r="T33" s="85">
        <v>0</v>
      </c>
      <c r="U33" s="85"/>
      <c r="V33" s="85"/>
      <c r="W33" s="90"/>
      <c r="X33" s="85">
        <v>0</v>
      </c>
      <c r="Y33" s="85">
        <v>0</v>
      </c>
      <c r="Z33" s="85"/>
      <c r="AA33" s="85"/>
    </row>
    <row r="34" spans="1:27" s="29" customFormat="1" ht="20.100000000000001" customHeight="1">
      <c r="A34" s="20"/>
      <c r="B34" s="45"/>
      <c r="C34" s="90"/>
      <c r="D34" s="44"/>
      <c r="E34" s="44"/>
      <c r="F34" s="44"/>
      <c r="G34" s="44"/>
      <c r="H34" s="174"/>
      <c r="I34" s="44"/>
      <c r="J34" s="44"/>
      <c r="K34" s="44"/>
      <c r="L34" s="44"/>
      <c r="M34" s="90"/>
      <c r="N34" s="46"/>
      <c r="O34" s="46"/>
      <c r="P34" s="44"/>
      <c r="Q34" s="44"/>
      <c r="R34" s="90"/>
      <c r="S34" s="44"/>
      <c r="T34" s="44"/>
      <c r="U34" s="44"/>
      <c r="V34" s="44"/>
      <c r="W34" s="90"/>
      <c r="X34" s="44"/>
      <c r="Y34" s="44"/>
      <c r="Z34" s="44"/>
      <c r="AA34" s="44"/>
    </row>
    <row r="35" spans="1:27" s="25" customFormat="1" ht="18" customHeight="1">
      <c r="A35" s="22"/>
      <c r="B35" s="9" t="s">
        <v>43</v>
      </c>
      <c r="C35" s="90"/>
      <c r="D35" s="52">
        <v>646</v>
      </c>
      <c r="E35" s="52">
        <v>646</v>
      </c>
      <c r="F35" s="52">
        <v>662</v>
      </c>
      <c r="G35" s="52">
        <v>624</v>
      </c>
      <c r="H35" s="174"/>
      <c r="I35" s="52">
        <v>3068</v>
      </c>
      <c r="J35" s="52">
        <v>3070</v>
      </c>
      <c r="K35" s="52">
        <v>3114</v>
      </c>
      <c r="L35" s="52">
        <v>3027</v>
      </c>
      <c r="M35" s="90"/>
      <c r="N35" s="49">
        <v>3186</v>
      </c>
      <c r="O35" s="49">
        <v>3235</v>
      </c>
      <c r="P35" s="52">
        <v>3283</v>
      </c>
      <c r="Q35" s="52">
        <v>2742</v>
      </c>
      <c r="R35" s="90"/>
      <c r="S35" s="52">
        <v>3431</v>
      </c>
      <c r="T35" s="52">
        <v>3520</v>
      </c>
      <c r="U35" s="52">
        <v>3636</v>
      </c>
      <c r="V35" s="52">
        <v>2710</v>
      </c>
      <c r="W35" s="90"/>
      <c r="X35" s="52">
        <v>3653</v>
      </c>
      <c r="Y35" s="52">
        <v>3757</v>
      </c>
      <c r="Z35" s="52">
        <v>3915</v>
      </c>
      <c r="AA35" s="52">
        <v>2734</v>
      </c>
    </row>
    <row r="36" spans="1:27" s="25" customFormat="1" ht="18" customHeight="1">
      <c r="A36" s="22"/>
      <c r="B36" s="48"/>
      <c r="C36" s="90"/>
      <c r="D36" s="47"/>
      <c r="E36" s="47"/>
      <c r="F36" s="47"/>
      <c r="G36" s="47"/>
      <c r="H36" s="174"/>
      <c r="I36" s="47"/>
      <c r="J36" s="47"/>
      <c r="K36" s="47"/>
      <c r="L36" s="47"/>
      <c r="M36" s="90"/>
      <c r="N36" s="50"/>
      <c r="O36" s="50"/>
      <c r="P36" s="47"/>
      <c r="Q36" s="47"/>
      <c r="R36" s="90"/>
      <c r="S36" s="47"/>
      <c r="T36" s="47"/>
      <c r="U36" s="47"/>
      <c r="V36" s="47"/>
      <c r="W36" s="90"/>
      <c r="X36" s="47"/>
      <c r="Y36" s="47"/>
      <c r="Z36" s="47"/>
      <c r="AA36" s="47"/>
    </row>
    <row r="37" spans="1:27" ht="18" customHeight="1">
      <c r="B37" s="5" t="s">
        <v>52</v>
      </c>
      <c r="C37" s="90"/>
      <c r="D37" s="85">
        <v>-48</v>
      </c>
      <c r="E37" s="85">
        <v>-50</v>
      </c>
      <c r="F37" s="176"/>
      <c r="G37" s="176"/>
      <c r="H37" s="174"/>
      <c r="I37" s="85">
        <v>-194</v>
      </c>
      <c r="J37" s="85">
        <v>-200</v>
      </c>
      <c r="K37" s="85"/>
      <c r="L37" s="85"/>
      <c r="M37" s="90"/>
      <c r="N37" s="84">
        <v>-24</v>
      </c>
      <c r="O37" s="84">
        <v>0</v>
      </c>
      <c r="P37" s="85"/>
      <c r="Q37" s="85"/>
      <c r="R37" s="90"/>
      <c r="S37" s="85">
        <v>-25</v>
      </c>
      <c r="T37" s="85">
        <v>0</v>
      </c>
      <c r="U37" s="85"/>
      <c r="V37" s="85"/>
      <c r="W37" s="90"/>
      <c r="X37" s="85">
        <v>-25</v>
      </c>
      <c r="Y37" s="85">
        <v>0</v>
      </c>
      <c r="Z37" s="85"/>
      <c r="AA37" s="85"/>
    </row>
    <row r="38" spans="1:27" ht="18" customHeight="1">
      <c r="B38" s="15" t="s">
        <v>18</v>
      </c>
      <c r="C38" s="90"/>
      <c r="D38" s="54">
        <v>-71</v>
      </c>
      <c r="E38" s="54">
        <v>-72</v>
      </c>
      <c r="F38" s="187"/>
      <c r="G38" s="187"/>
      <c r="H38" s="174"/>
      <c r="I38" s="54">
        <v>-289</v>
      </c>
      <c r="J38" s="54">
        <v>-290</v>
      </c>
      <c r="K38" s="54"/>
      <c r="L38" s="54"/>
      <c r="M38" s="90"/>
      <c r="N38" s="86">
        <v>-252</v>
      </c>
      <c r="O38" s="86">
        <v>-289</v>
      </c>
      <c r="P38" s="54"/>
      <c r="Q38" s="54"/>
      <c r="R38" s="90"/>
      <c r="S38" s="54">
        <v>-247</v>
      </c>
      <c r="T38" s="54">
        <v>-289</v>
      </c>
      <c r="U38" s="54"/>
      <c r="V38" s="54"/>
      <c r="W38" s="90"/>
      <c r="X38" s="54">
        <v>-241</v>
      </c>
      <c r="Y38" s="54">
        <v>-289</v>
      </c>
      <c r="Z38" s="54"/>
      <c r="AA38" s="54"/>
    </row>
    <row r="39" spans="1:27" ht="18" customHeight="1">
      <c r="B39" s="16" t="s">
        <v>55</v>
      </c>
      <c r="C39" s="90"/>
      <c r="D39" s="83">
        <v>-119</v>
      </c>
      <c r="E39" s="83">
        <v>-122</v>
      </c>
      <c r="F39" s="177"/>
      <c r="G39" s="177"/>
      <c r="H39" s="174"/>
      <c r="I39" s="83">
        <v>-483</v>
      </c>
      <c r="J39" s="83">
        <v>-490</v>
      </c>
      <c r="K39" s="83"/>
      <c r="L39" s="83"/>
      <c r="M39" s="90"/>
      <c r="N39" s="82">
        <v>-276</v>
      </c>
      <c r="O39" s="82">
        <v>-289</v>
      </c>
      <c r="P39" s="83"/>
      <c r="Q39" s="83"/>
      <c r="R39" s="90"/>
      <c r="S39" s="83">
        <v>-272</v>
      </c>
      <c r="T39" s="83">
        <v>-290</v>
      </c>
      <c r="U39" s="83"/>
      <c r="V39" s="83"/>
      <c r="W39" s="90"/>
      <c r="X39" s="83">
        <v>-266</v>
      </c>
      <c r="Y39" s="83">
        <v>-290</v>
      </c>
      <c r="Z39" s="83"/>
      <c r="AA39" s="83"/>
    </row>
    <row r="40" spans="1:27" ht="18" customHeight="1">
      <c r="B40" s="53"/>
      <c r="C40" s="90"/>
      <c r="D40" s="81"/>
      <c r="E40" s="81"/>
      <c r="F40" s="188"/>
      <c r="G40" s="188"/>
      <c r="H40" s="174"/>
      <c r="I40" s="81"/>
      <c r="J40" s="81"/>
      <c r="K40" s="81"/>
      <c r="L40" s="81"/>
      <c r="M40" s="90"/>
      <c r="N40" s="55"/>
      <c r="O40" s="55"/>
      <c r="P40" s="81"/>
      <c r="Q40" s="81"/>
      <c r="R40" s="90"/>
      <c r="S40" s="81"/>
      <c r="T40" s="81"/>
      <c r="U40" s="81"/>
      <c r="V40" s="81"/>
      <c r="W40" s="90"/>
      <c r="X40" s="81"/>
      <c r="Y40" s="81"/>
      <c r="Z40" s="81"/>
      <c r="AA40" s="81"/>
    </row>
    <row r="41" spans="1:27" s="25" customFormat="1" ht="18" customHeight="1">
      <c r="A41" s="22"/>
      <c r="B41" s="3" t="s">
        <v>44</v>
      </c>
      <c r="C41" s="90"/>
      <c r="D41" s="92">
        <v>527</v>
      </c>
      <c r="E41" s="92">
        <v>524</v>
      </c>
      <c r="F41" s="189"/>
      <c r="G41" s="189"/>
      <c r="H41" s="174"/>
      <c r="I41" s="92">
        <v>2585</v>
      </c>
      <c r="J41" s="92">
        <v>2595</v>
      </c>
      <c r="K41" s="92"/>
      <c r="L41" s="92"/>
      <c r="M41" s="90"/>
      <c r="N41" s="59">
        <v>2910</v>
      </c>
      <c r="O41" s="59">
        <v>2927</v>
      </c>
      <c r="P41" s="92"/>
      <c r="Q41" s="92"/>
      <c r="R41" s="90"/>
      <c r="S41" s="92">
        <v>3159</v>
      </c>
      <c r="T41" s="92">
        <v>3230</v>
      </c>
      <c r="U41" s="92"/>
      <c r="V41" s="92"/>
      <c r="W41" s="90"/>
      <c r="X41" s="92">
        <v>3387</v>
      </c>
      <c r="Y41" s="92">
        <v>3492</v>
      </c>
      <c r="Z41" s="92"/>
      <c r="AA41" s="92"/>
    </row>
    <row r="42" spans="1:27" s="29" customFormat="1" ht="20.100000000000001" customHeight="1">
      <c r="A42" s="20"/>
      <c r="B42" s="185"/>
      <c r="C42" s="90"/>
      <c r="D42" s="184"/>
      <c r="E42" s="184"/>
      <c r="F42" s="184"/>
      <c r="G42" s="184"/>
      <c r="H42" s="174"/>
      <c r="I42" s="184"/>
      <c r="J42" s="184"/>
      <c r="K42" s="57"/>
      <c r="L42" s="57"/>
      <c r="M42" s="90"/>
      <c r="N42" s="91"/>
      <c r="O42" s="91"/>
      <c r="P42" s="57"/>
      <c r="Q42" s="57"/>
      <c r="R42" s="90"/>
      <c r="S42" s="57"/>
      <c r="T42" s="57"/>
      <c r="U42" s="57"/>
      <c r="V42" s="57"/>
      <c r="W42" s="90"/>
      <c r="X42" s="57"/>
      <c r="Y42" s="57"/>
      <c r="Z42" s="57"/>
      <c r="AA42" s="57"/>
    </row>
    <row r="43" spans="1:27" ht="18" customHeight="1">
      <c r="B43" s="15" t="s">
        <v>23</v>
      </c>
      <c r="C43" s="90"/>
      <c r="D43" s="85">
        <v>-132</v>
      </c>
      <c r="E43" s="85">
        <v>-132</v>
      </c>
      <c r="F43" s="176"/>
      <c r="G43" s="176"/>
      <c r="H43" s="174"/>
      <c r="I43" s="85">
        <v>-627</v>
      </c>
      <c r="J43" s="85">
        <v>-625</v>
      </c>
      <c r="K43" s="85"/>
      <c r="L43" s="85"/>
      <c r="M43" s="90"/>
      <c r="N43" s="84">
        <v>-642</v>
      </c>
      <c r="O43" s="84">
        <v>-648</v>
      </c>
      <c r="P43" s="85"/>
      <c r="Q43" s="85"/>
      <c r="R43" s="90"/>
      <c r="S43" s="85">
        <v>-696</v>
      </c>
      <c r="T43" s="85">
        <v>-704</v>
      </c>
      <c r="U43" s="85"/>
      <c r="V43" s="85"/>
      <c r="W43" s="90"/>
      <c r="X43" s="85">
        <v>-741</v>
      </c>
      <c r="Y43" s="85">
        <v>-750</v>
      </c>
      <c r="Z43" s="85"/>
      <c r="AA43" s="85"/>
    </row>
    <row r="44" spans="1:27" ht="18" customHeight="1">
      <c r="B44" s="15" t="s">
        <v>12</v>
      </c>
      <c r="C44" s="90"/>
      <c r="D44" s="85">
        <v>33</v>
      </c>
      <c r="E44" s="85">
        <v>22</v>
      </c>
      <c r="F44" s="176"/>
      <c r="G44" s="176"/>
      <c r="H44" s="174"/>
      <c r="I44" s="85">
        <v>98</v>
      </c>
      <c r="J44" s="85">
        <v>99</v>
      </c>
      <c r="K44" s="85"/>
      <c r="L44" s="85"/>
      <c r="M44" s="90"/>
      <c r="N44" s="84">
        <v>56</v>
      </c>
      <c r="O44" s="84">
        <v>50</v>
      </c>
      <c r="P44" s="85"/>
      <c r="Q44" s="85"/>
      <c r="R44" s="90"/>
      <c r="S44" s="85">
        <v>56</v>
      </c>
      <c r="T44" s="85">
        <v>43</v>
      </c>
      <c r="U44" s="85"/>
      <c r="V44" s="85"/>
      <c r="W44" s="90"/>
      <c r="X44" s="85">
        <v>55</v>
      </c>
      <c r="Y44" s="85">
        <v>37</v>
      </c>
      <c r="Z44" s="85"/>
      <c r="AA44" s="85"/>
    </row>
    <row r="45" spans="1:27" ht="18" customHeight="1">
      <c r="B45" s="15" t="s">
        <v>7</v>
      </c>
      <c r="C45" s="90"/>
      <c r="D45" s="60">
        <v>0.20399999999999999</v>
      </c>
      <c r="E45" s="60">
        <v>0.20499999999999999</v>
      </c>
      <c r="F45" s="199"/>
      <c r="G45" s="199"/>
      <c r="H45" s="198"/>
      <c r="I45" s="60">
        <v>0.20399999999999999</v>
      </c>
      <c r="J45" s="60">
        <v>0.20499999999999999</v>
      </c>
      <c r="K45" s="200"/>
      <c r="L45" s="200"/>
      <c r="M45" s="201"/>
      <c r="N45" s="60">
        <v>0.20200000000000001</v>
      </c>
      <c r="O45" s="60">
        <v>0.20499999999999999</v>
      </c>
      <c r="P45" s="200"/>
      <c r="Q45" s="200"/>
      <c r="R45" s="201"/>
      <c r="S45" s="60">
        <v>0.20300000000000001</v>
      </c>
      <c r="T45" s="60">
        <v>0.2</v>
      </c>
      <c r="U45" s="60"/>
      <c r="V45" s="60"/>
      <c r="W45" s="201"/>
      <c r="X45" s="60">
        <v>0.20300000000000001</v>
      </c>
      <c r="Y45" s="60">
        <v>0.2</v>
      </c>
      <c r="Z45" s="60"/>
      <c r="AA45" s="60"/>
    </row>
    <row r="46" spans="1:27" s="36" customFormat="1" ht="18" customHeight="1">
      <c r="A46" s="35"/>
      <c r="B46" s="17" t="s">
        <v>57</v>
      </c>
      <c r="C46" s="90"/>
      <c r="D46" s="61">
        <v>0</v>
      </c>
      <c r="E46" s="61">
        <v>0</v>
      </c>
      <c r="F46" s="190"/>
      <c r="G46" s="190"/>
      <c r="H46" s="174"/>
      <c r="I46" s="61">
        <v>0</v>
      </c>
      <c r="J46" s="61">
        <v>0</v>
      </c>
      <c r="K46" s="61"/>
      <c r="L46" s="61"/>
      <c r="M46" s="90"/>
      <c r="N46" s="64">
        <v>0</v>
      </c>
      <c r="O46" s="64">
        <v>0</v>
      </c>
      <c r="P46" s="61"/>
      <c r="Q46" s="61"/>
      <c r="R46" s="90"/>
      <c r="S46" s="61">
        <v>0</v>
      </c>
      <c r="T46" s="61">
        <v>0</v>
      </c>
      <c r="U46" s="61"/>
      <c r="V46" s="61"/>
      <c r="W46" s="90"/>
      <c r="X46" s="61">
        <v>0</v>
      </c>
      <c r="Y46" s="61">
        <v>0</v>
      </c>
      <c r="Z46" s="61"/>
      <c r="AA46" s="61"/>
    </row>
    <row r="47" spans="1:27" s="29" customFormat="1" ht="20.100000000000001" customHeight="1">
      <c r="A47" s="20"/>
      <c r="B47" s="215"/>
      <c r="C47" s="90"/>
      <c r="D47" s="191"/>
      <c r="E47" s="191"/>
      <c r="F47" s="191"/>
      <c r="G47" s="191"/>
      <c r="H47" s="174"/>
      <c r="I47" s="191"/>
      <c r="J47" s="191"/>
      <c r="K47" s="65"/>
      <c r="L47" s="65"/>
      <c r="M47" s="90"/>
      <c r="N47" s="68"/>
      <c r="O47" s="68"/>
      <c r="P47" s="65"/>
      <c r="Q47" s="65"/>
      <c r="R47" s="90"/>
      <c r="S47" s="65"/>
      <c r="T47" s="65"/>
      <c r="U47" s="65"/>
      <c r="V47" s="65"/>
      <c r="W47" s="90"/>
      <c r="X47" s="65"/>
      <c r="Y47" s="65"/>
      <c r="Z47" s="65"/>
      <c r="AA47" s="65"/>
    </row>
    <row r="48" spans="1:27" s="25" customFormat="1" ht="18" customHeight="1">
      <c r="A48" s="22"/>
      <c r="B48" s="14" t="s">
        <v>24</v>
      </c>
      <c r="C48" s="90"/>
      <c r="D48" s="83">
        <v>428</v>
      </c>
      <c r="E48" s="83">
        <v>413</v>
      </c>
      <c r="F48" s="177"/>
      <c r="G48" s="177"/>
      <c r="H48" s="174"/>
      <c r="I48" s="83">
        <v>2056</v>
      </c>
      <c r="J48" s="83">
        <v>2028</v>
      </c>
      <c r="K48" s="83"/>
      <c r="L48" s="83"/>
      <c r="M48" s="90"/>
      <c r="N48" s="82">
        <v>2324</v>
      </c>
      <c r="O48" s="82">
        <v>2348</v>
      </c>
      <c r="P48" s="83"/>
      <c r="Q48" s="83"/>
      <c r="R48" s="90"/>
      <c r="S48" s="83">
        <v>2519</v>
      </c>
      <c r="T48" s="83">
        <v>2523</v>
      </c>
      <c r="U48" s="83"/>
      <c r="V48" s="83"/>
      <c r="W48" s="90"/>
      <c r="X48" s="83">
        <v>2701</v>
      </c>
      <c r="Y48" s="83">
        <v>2748</v>
      </c>
      <c r="Z48" s="83"/>
      <c r="AA48" s="83"/>
    </row>
    <row r="49" spans="1:33" s="29" customFormat="1" ht="20.100000000000001" customHeight="1">
      <c r="A49" s="20"/>
      <c r="B49" s="180"/>
      <c r="C49" s="90"/>
      <c r="D49" s="179"/>
      <c r="E49" s="179"/>
      <c r="F49" s="179"/>
      <c r="G49" s="179"/>
      <c r="H49" s="174"/>
      <c r="I49" s="179"/>
      <c r="J49" s="179"/>
      <c r="K49" s="179"/>
      <c r="L49" s="179"/>
      <c r="M49" s="174"/>
      <c r="N49" s="181"/>
      <c r="O49" s="181"/>
      <c r="P49" s="179"/>
      <c r="Q49" s="179"/>
      <c r="R49" s="174"/>
      <c r="S49" s="179"/>
      <c r="T49" s="179"/>
      <c r="U49" s="179"/>
      <c r="V49" s="179"/>
      <c r="W49" s="174"/>
      <c r="X49" s="179"/>
      <c r="Y49" s="179"/>
      <c r="Z49" s="179"/>
      <c r="AA49" s="179"/>
    </row>
    <row r="50" spans="1:33" s="38" customFormat="1" ht="18" customHeight="1">
      <c r="A50" s="37"/>
      <c r="B50" s="10" t="s">
        <v>45</v>
      </c>
      <c r="C50" s="90"/>
      <c r="D50" s="69">
        <v>6.4</v>
      </c>
      <c r="E50" s="69">
        <v>6.4</v>
      </c>
      <c r="F50" s="69"/>
      <c r="G50" s="69"/>
      <c r="H50" s="166"/>
      <c r="I50" s="69">
        <v>30.4</v>
      </c>
      <c r="J50" s="69">
        <v>30.3</v>
      </c>
      <c r="K50" s="192"/>
      <c r="L50" s="192"/>
      <c r="M50" s="166"/>
      <c r="N50" s="70">
        <v>31.5</v>
      </c>
      <c r="O50" s="70">
        <v>31.8</v>
      </c>
      <c r="P50" s="192"/>
      <c r="Q50" s="192"/>
      <c r="R50" s="166"/>
      <c r="S50" s="69">
        <v>33.9</v>
      </c>
      <c r="T50" s="69">
        <v>34.700000000000003</v>
      </c>
      <c r="U50" s="69"/>
      <c r="V50" s="69"/>
      <c r="W50" s="166"/>
      <c r="X50" s="69">
        <v>36.200000000000003</v>
      </c>
      <c r="Y50" s="69">
        <v>37</v>
      </c>
      <c r="Z50" s="69"/>
      <c r="AA50" s="69"/>
    </row>
    <row r="51" spans="1:33" s="38" customFormat="1" ht="18" customHeight="1">
      <c r="A51" s="37"/>
      <c r="B51" s="10" t="s">
        <v>46</v>
      </c>
      <c r="C51" s="90"/>
      <c r="D51" s="69">
        <v>5.3</v>
      </c>
      <c r="E51" s="69">
        <v>5.0999999999999996</v>
      </c>
      <c r="F51" s="69"/>
      <c r="G51" s="69"/>
      <c r="H51" s="166"/>
      <c r="I51" s="69">
        <v>25.6</v>
      </c>
      <c r="J51" s="69">
        <v>25.4</v>
      </c>
      <c r="K51" s="192"/>
      <c r="L51" s="192"/>
      <c r="M51" s="166"/>
      <c r="N51" s="70">
        <v>28.7</v>
      </c>
      <c r="O51" s="70">
        <v>29.2</v>
      </c>
      <c r="P51" s="192"/>
      <c r="Q51" s="192"/>
      <c r="R51" s="166"/>
      <c r="S51" s="69">
        <v>31.2</v>
      </c>
      <c r="T51" s="69">
        <v>31.3</v>
      </c>
      <c r="U51" s="69"/>
      <c r="V51" s="69"/>
      <c r="W51" s="166"/>
      <c r="X51" s="69">
        <v>33.6</v>
      </c>
      <c r="Y51" s="69">
        <v>34.1</v>
      </c>
      <c r="Z51" s="69"/>
      <c r="AA51" s="69"/>
    </row>
    <row r="52" spans="1:33" s="33" customFormat="1" ht="18" customHeight="1">
      <c r="A52" s="24"/>
      <c r="B52" s="10" t="s">
        <v>48</v>
      </c>
      <c r="C52" s="90"/>
      <c r="D52" s="69">
        <v>3.9</v>
      </c>
      <c r="E52" s="69">
        <v>3.9</v>
      </c>
      <c r="F52" s="69"/>
      <c r="G52" s="69"/>
      <c r="H52" s="166"/>
      <c r="I52" s="69">
        <v>12.5</v>
      </c>
      <c r="J52" s="69">
        <v>12.5</v>
      </c>
      <c r="K52" s="192"/>
      <c r="L52" s="192"/>
      <c r="M52" s="166"/>
      <c r="N52" s="70">
        <v>14.4</v>
      </c>
      <c r="O52" s="70">
        <v>14.4</v>
      </c>
      <c r="P52" s="192"/>
      <c r="Q52" s="192"/>
      <c r="R52" s="166"/>
      <c r="S52" s="69">
        <v>15.9</v>
      </c>
      <c r="T52" s="69">
        <v>15.9</v>
      </c>
      <c r="U52" s="69"/>
      <c r="V52" s="69"/>
      <c r="W52" s="166"/>
      <c r="X52" s="69">
        <v>17.600000000000001</v>
      </c>
      <c r="Y52" s="69">
        <v>17.7</v>
      </c>
      <c r="Z52" s="69"/>
      <c r="AA52" s="69"/>
    </row>
    <row r="53" spans="1:33" s="24" customFormat="1" ht="18" customHeight="1">
      <c r="B53" s="7" t="s">
        <v>47</v>
      </c>
      <c r="C53" s="90"/>
      <c r="D53" s="71">
        <v>8004</v>
      </c>
      <c r="E53" s="71">
        <v>8010</v>
      </c>
      <c r="F53" s="71"/>
      <c r="G53" s="71"/>
      <c r="H53" s="90"/>
      <c r="I53" s="71">
        <v>8017</v>
      </c>
      <c r="J53" s="71">
        <v>8030</v>
      </c>
      <c r="K53" s="193"/>
      <c r="L53" s="193"/>
      <c r="M53" s="90"/>
      <c r="N53" s="77">
        <v>8087</v>
      </c>
      <c r="O53" s="77">
        <v>8109</v>
      </c>
      <c r="P53" s="193"/>
      <c r="Q53" s="193"/>
      <c r="R53" s="90"/>
      <c r="S53" s="71">
        <v>8066</v>
      </c>
      <c r="T53" s="71">
        <v>8103</v>
      </c>
      <c r="U53" s="71"/>
      <c r="V53" s="71"/>
      <c r="W53" s="90"/>
      <c r="X53" s="71">
        <v>8047</v>
      </c>
      <c r="Y53" s="71">
        <v>8093</v>
      </c>
      <c r="Z53" s="71"/>
      <c r="AA53" s="71"/>
    </row>
    <row r="54" spans="1:33" s="29" customFormat="1" ht="18" customHeight="1">
      <c r="A54" s="20"/>
      <c r="B54" s="185"/>
      <c r="C54" s="90"/>
      <c r="D54" s="184"/>
      <c r="E54" s="184"/>
      <c r="F54" s="184"/>
      <c r="G54" s="184"/>
      <c r="H54" s="174"/>
      <c r="I54" s="184"/>
      <c r="J54" s="184"/>
      <c r="K54" s="184"/>
      <c r="L54" s="184"/>
      <c r="M54" s="174"/>
      <c r="N54" s="186"/>
      <c r="O54" s="186"/>
      <c r="P54" s="184"/>
      <c r="Q54" s="184"/>
      <c r="R54" s="174"/>
      <c r="S54" s="184"/>
      <c r="T54" s="184"/>
      <c r="U54" s="184"/>
      <c r="V54" s="184"/>
      <c r="W54" s="174"/>
      <c r="X54" s="184"/>
      <c r="Y54" s="184"/>
      <c r="Z54" s="184"/>
      <c r="AA54" s="184"/>
    </row>
    <row r="55" spans="1:33" s="24" customFormat="1" ht="18" customHeight="1">
      <c r="B55" s="10" t="s">
        <v>53</v>
      </c>
      <c r="C55" s="90"/>
      <c r="D55" s="193"/>
      <c r="E55" s="193"/>
      <c r="F55" s="193"/>
      <c r="G55" s="193"/>
      <c r="H55" s="174"/>
      <c r="I55" s="193"/>
      <c r="J55" s="193"/>
      <c r="K55" s="193"/>
      <c r="L55" s="193"/>
      <c r="M55" s="174"/>
      <c r="N55" s="194"/>
      <c r="O55" s="194"/>
      <c r="P55" s="193"/>
      <c r="Q55" s="193"/>
      <c r="R55" s="174"/>
      <c r="S55" s="193"/>
      <c r="T55" s="193"/>
      <c r="U55" s="193"/>
      <c r="V55" s="193"/>
      <c r="W55" s="174"/>
      <c r="X55" s="193"/>
      <c r="Y55" s="193"/>
      <c r="Z55" s="193"/>
      <c r="AA55" s="193"/>
    </row>
    <row r="56" spans="1:33" s="29" customFormat="1" ht="18" customHeight="1">
      <c r="A56" s="20"/>
      <c r="B56" s="97" t="s">
        <v>49</v>
      </c>
      <c r="C56" s="90"/>
      <c r="D56" s="85">
        <v>1440</v>
      </c>
      <c r="E56" s="85">
        <v>1440</v>
      </c>
      <c r="F56" s="176"/>
      <c r="G56" s="176"/>
      <c r="H56" s="174"/>
      <c r="I56" s="85">
        <v>6243</v>
      </c>
      <c r="J56" s="85">
        <v>6243</v>
      </c>
      <c r="K56" s="176"/>
      <c r="L56" s="176"/>
      <c r="M56" s="90"/>
      <c r="N56" s="84">
        <v>6270</v>
      </c>
      <c r="O56" s="84">
        <v>6301</v>
      </c>
      <c r="P56" s="176"/>
      <c r="Q56" s="176"/>
      <c r="R56" s="90"/>
      <c r="S56" s="85">
        <v>6423</v>
      </c>
      <c r="T56" s="85">
        <v>6441</v>
      </c>
      <c r="U56" s="85"/>
      <c r="V56" s="85"/>
      <c r="W56" s="90"/>
      <c r="X56" s="85">
        <v>6561</v>
      </c>
      <c r="Y56" s="85">
        <v>6609</v>
      </c>
      <c r="Z56" s="85"/>
      <c r="AA56" s="85"/>
    </row>
    <row r="57" spans="1:33" s="24" customFormat="1" ht="18" customHeight="1">
      <c r="B57" s="41" t="s">
        <v>15</v>
      </c>
      <c r="C57" s="90"/>
      <c r="D57" s="85">
        <v>-583</v>
      </c>
      <c r="E57" s="85">
        <v>-580</v>
      </c>
      <c r="F57" s="176"/>
      <c r="G57" s="176"/>
      <c r="H57" s="174"/>
      <c r="I57" s="85">
        <v>-2331</v>
      </c>
      <c r="J57" s="85">
        <v>-2337</v>
      </c>
      <c r="K57" s="176"/>
      <c r="L57" s="176"/>
      <c r="M57" s="90"/>
      <c r="N57" s="84">
        <v>-2325</v>
      </c>
      <c r="O57" s="84">
        <v>-2333</v>
      </c>
      <c r="P57" s="176"/>
      <c r="Q57" s="176"/>
      <c r="R57" s="90"/>
      <c r="S57" s="85">
        <v>-2322</v>
      </c>
      <c r="T57" s="85">
        <v>-2326</v>
      </c>
      <c r="U57" s="85"/>
      <c r="V57" s="85"/>
      <c r="W57" s="90"/>
      <c r="X57" s="85">
        <v>-2292</v>
      </c>
      <c r="Y57" s="85">
        <v>-2306</v>
      </c>
      <c r="Z57" s="85"/>
      <c r="AA57" s="85"/>
    </row>
    <row r="58" spans="1:33" s="24" customFormat="1" ht="18" customHeight="1">
      <c r="B58" s="41" t="s">
        <v>14</v>
      </c>
      <c r="C58" s="90"/>
      <c r="D58" s="85">
        <v>-86</v>
      </c>
      <c r="E58" s="85">
        <v>-80</v>
      </c>
      <c r="F58" s="176"/>
      <c r="G58" s="176"/>
      <c r="H58" s="174"/>
      <c r="I58" s="85">
        <v>-584</v>
      </c>
      <c r="J58" s="85">
        <v>-582</v>
      </c>
      <c r="K58" s="176"/>
      <c r="L58" s="176"/>
      <c r="M58" s="90"/>
      <c r="N58" s="84">
        <v>-519</v>
      </c>
      <c r="O58" s="84">
        <v>-525</v>
      </c>
      <c r="P58" s="176"/>
      <c r="Q58" s="176"/>
      <c r="R58" s="90"/>
      <c r="S58" s="85">
        <v>-463</v>
      </c>
      <c r="T58" s="85">
        <v>-479</v>
      </c>
      <c r="U58" s="85"/>
      <c r="V58" s="85"/>
      <c r="W58" s="90"/>
      <c r="X58" s="85">
        <v>-403</v>
      </c>
      <c r="Y58" s="85">
        <v>-409</v>
      </c>
      <c r="Z58" s="85"/>
      <c r="AA58" s="85"/>
    </row>
    <row r="59" spans="1:33" s="24" customFormat="1" ht="18" customHeight="1">
      <c r="B59" s="41" t="s">
        <v>50</v>
      </c>
      <c r="C59" s="90"/>
      <c r="D59" s="85">
        <v>-140</v>
      </c>
      <c r="E59" s="85">
        <v>-139</v>
      </c>
      <c r="F59" s="176"/>
      <c r="G59" s="176"/>
      <c r="H59" s="174"/>
      <c r="I59" s="85">
        <v>-528</v>
      </c>
      <c r="J59" s="85">
        <v>-522</v>
      </c>
      <c r="K59" s="176"/>
      <c r="L59" s="176"/>
      <c r="M59" s="90"/>
      <c r="N59" s="84">
        <v>-606</v>
      </c>
      <c r="O59" s="84">
        <v>-597</v>
      </c>
      <c r="P59" s="176"/>
      <c r="Q59" s="176"/>
      <c r="R59" s="90"/>
      <c r="S59" s="85">
        <v>-664</v>
      </c>
      <c r="T59" s="85">
        <v>-668</v>
      </c>
      <c r="U59" s="85"/>
      <c r="V59" s="85"/>
      <c r="W59" s="90"/>
      <c r="X59" s="85">
        <v>-713</v>
      </c>
      <c r="Y59" s="85">
        <v>-714</v>
      </c>
      <c r="Z59" s="85"/>
      <c r="AA59" s="85"/>
    </row>
    <row r="60" spans="1:33" s="29" customFormat="1" ht="18" customHeight="1">
      <c r="A60" s="20"/>
      <c r="B60" s="41" t="s">
        <v>16</v>
      </c>
      <c r="C60" s="90"/>
      <c r="D60" s="85">
        <v>-185</v>
      </c>
      <c r="E60" s="85">
        <v>-200</v>
      </c>
      <c r="F60" s="176"/>
      <c r="G60" s="176"/>
      <c r="H60" s="174"/>
      <c r="I60" s="85">
        <v>-200</v>
      </c>
      <c r="J60" s="85">
        <v>-205</v>
      </c>
      <c r="K60" s="176"/>
      <c r="L60" s="176"/>
      <c r="M60" s="90"/>
      <c r="N60" s="84">
        <v>-122</v>
      </c>
      <c r="O60" s="84">
        <v>-150</v>
      </c>
      <c r="P60" s="176"/>
      <c r="Q60" s="176"/>
      <c r="R60" s="90"/>
      <c r="S60" s="85">
        <v>-35</v>
      </c>
      <c r="T60" s="85">
        <v>-22</v>
      </c>
      <c r="U60" s="85"/>
      <c r="V60" s="85"/>
      <c r="W60" s="90"/>
      <c r="X60" s="85">
        <v>-41</v>
      </c>
      <c r="Y60" s="85">
        <v>-23</v>
      </c>
      <c r="Z60" s="85"/>
      <c r="AA60" s="85"/>
    </row>
    <row r="61" spans="1:33" s="24" customFormat="1" ht="18" customHeight="1">
      <c r="B61" s="12" t="s">
        <v>5</v>
      </c>
      <c r="C61" s="90"/>
      <c r="D61" s="85">
        <v>9</v>
      </c>
      <c r="E61" s="85">
        <v>5</v>
      </c>
      <c r="F61" s="195"/>
      <c r="G61" s="195"/>
      <c r="H61" s="174"/>
      <c r="I61" s="85">
        <v>54</v>
      </c>
      <c r="J61" s="85">
        <v>60</v>
      </c>
      <c r="K61" s="195"/>
      <c r="L61" s="195"/>
      <c r="M61" s="90"/>
      <c r="N61" s="84">
        <v>24</v>
      </c>
      <c r="O61" s="84">
        <v>20</v>
      </c>
      <c r="P61" s="195"/>
      <c r="Q61" s="195"/>
      <c r="R61" s="90"/>
      <c r="S61" s="85">
        <v>19</v>
      </c>
      <c r="T61" s="85">
        <v>16</v>
      </c>
      <c r="U61" s="78"/>
      <c r="V61" s="78"/>
      <c r="W61" s="90"/>
      <c r="X61" s="85">
        <v>20</v>
      </c>
      <c r="Y61" s="85">
        <v>16</v>
      </c>
      <c r="Z61" s="78"/>
      <c r="AA61" s="78"/>
    </row>
    <row r="62" spans="1:33" s="20" customFormat="1" ht="18" customHeight="1">
      <c r="A62" s="19"/>
      <c r="B62" s="13" t="s">
        <v>64</v>
      </c>
      <c r="C62" s="90"/>
      <c r="D62" s="52">
        <v>455</v>
      </c>
      <c r="E62" s="52">
        <v>451</v>
      </c>
      <c r="F62" s="165"/>
      <c r="G62" s="165"/>
      <c r="H62" s="174"/>
      <c r="I62" s="52">
        <v>2654</v>
      </c>
      <c r="J62" s="52">
        <v>2651</v>
      </c>
      <c r="K62" s="165"/>
      <c r="L62" s="165"/>
      <c r="M62" s="90"/>
      <c r="N62" s="49">
        <v>2722</v>
      </c>
      <c r="O62" s="49">
        <v>2729</v>
      </c>
      <c r="P62" s="165"/>
      <c r="Q62" s="165"/>
      <c r="R62" s="90"/>
      <c r="S62" s="49">
        <v>2958</v>
      </c>
      <c r="T62" s="49">
        <v>3009</v>
      </c>
      <c r="U62" s="52"/>
      <c r="V62" s="52"/>
      <c r="W62" s="90"/>
      <c r="X62" s="49">
        <v>3132</v>
      </c>
      <c r="Y62" s="49">
        <v>3173</v>
      </c>
      <c r="Z62" s="52"/>
      <c r="AA62" s="52"/>
      <c r="AB62" s="21"/>
      <c r="AC62" s="21"/>
      <c r="AD62" s="21"/>
      <c r="AE62" s="21"/>
      <c r="AF62" s="21"/>
      <c r="AG62" s="21"/>
    </row>
    <row r="63" spans="1:33" s="20" customFormat="1" ht="18" customHeight="1">
      <c r="A63" s="19"/>
      <c r="B63" s="12" t="s">
        <v>29</v>
      </c>
      <c r="C63" s="90"/>
      <c r="D63" s="66">
        <v>22</v>
      </c>
      <c r="E63" s="66">
        <v>19</v>
      </c>
      <c r="F63" s="183"/>
      <c r="G63" s="183"/>
      <c r="H63" s="174"/>
      <c r="I63" s="66">
        <v>89</v>
      </c>
      <c r="J63" s="66">
        <v>87</v>
      </c>
      <c r="K63" s="183"/>
      <c r="L63" s="183"/>
      <c r="M63" s="90"/>
      <c r="N63" s="63">
        <v>121</v>
      </c>
      <c r="O63" s="63">
        <v>120</v>
      </c>
      <c r="P63" s="183"/>
      <c r="Q63" s="183"/>
      <c r="R63" s="90"/>
      <c r="S63" s="63">
        <v>124</v>
      </c>
      <c r="T63" s="63">
        <v>127</v>
      </c>
      <c r="U63" s="66"/>
      <c r="V63" s="66"/>
      <c r="W63" s="90"/>
      <c r="X63" s="63">
        <v>121</v>
      </c>
      <c r="Y63" s="63">
        <v>120</v>
      </c>
      <c r="Z63" s="66"/>
      <c r="AA63" s="66"/>
      <c r="AB63" s="21"/>
      <c r="AC63" s="21"/>
      <c r="AD63" s="21"/>
      <c r="AE63" s="21"/>
      <c r="AF63" s="21"/>
      <c r="AG63" s="21"/>
    </row>
    <row r="64" spans="1:33" s="20" customFormat="1" ht="18" customHeight="1">
      <c r="A64" s="19"/>
      <c r="B64" s="13" t="s">
        <v>51</v>
      </c>
      <c r="C64" s="90"/>
      <c r="D64" s="92">
        <v>477</v>
      </c>
      <c r="E64" s="92">
        <v>470</v>
      </c>
      <c r="F64" s="189"/>
      <c r="G64" s="189"/>
      <c r="H64" s="174"/>
      <c r="I64" s="92">
        <v>2743</v>
      </c>
      <c r="J64" s="92">
        <v>2733</v>
      </c>
      <c r="K64" s="189"/>
      <c r="L64" s="189"/>
      <c r="M64" s="90"/>
      <c r="N64" s="59">
        <v>2843</v>
      </c>
      <c r="O64" s="59">
        <v>2833</v>
      </c>
      <c r="P64" s="189"/>
      <c r="Q64" s="189"/>
      <c r="R64" s="90"/>
      <c r="S64" s="59">
        <v>3082</v>
      </c>
      <c r="T64" s="59">
        <v>3132</v>
      </c>
      <c r="U64" s="92"/>
      <c r="V64" s="92"/>
      <c r="W64" s="90"/>
      <c r="X64" s="59">
        <v>3253</v>
      </c>
      <c r="Y64" s="59">
        <v>3286</v>
      </c>
      <c r="Z64" s="92"/>
      <c r="AA64" s="92"/>
      <c r="AB64" s="21"/>
      <c r="AC64" s="21"/>
      <c r="AD64" s="21"/>
      <c r="AE64" s="21"/>
      <c r="AF64" s="21"/>
      <c r="AG64" s="21"/>
    </row>
    <row r="65" spans="1:38" s="20" customFormat="1" ht="18" customHeight="1">
      <c r="A65" s="19"/>
      <c r="B65" s="12" t="s">
        <v>52</v>
      </c>
      <c r="C65" s="90"/>
      <c r="D65" s="66">
        <v>-59</v>
      </c>
      <c r="E65" s="66">
        <v>-50</v>
      </c>
      <c r="F65" s="183"/>
      <c r="G65" s="183"/>
      <c r="H65" s="174"/>
      <c r="I65" s="66">
        <v>-223</v>
      </c>
      <c r="J65" s="66">
        <v>-200</v>
      </c>
      <c r="K65" s="183"/>
      <c r="L65" s="183"/>
      <c r="M65" s="90"/>
      <c r="N65" s="63">
        <v>-71</v>
      </c>
      <c r="O65" s="63">
        <v>-50</v>
      </c>
      <c r="P65" s="183"/>
      <c r="Q65" s="183"/>
      <c r="R65" s="90"/>
      <c r="S65" s="63">
        <v>-63</v>
      </c>
      <c r="T65" s="63">
        <v>-50</v>
      </c>
      <c r="U65" s="66"/>
      <c r="V65" s="66"/>
      <c r="W65" s="90"/>
      <c r="X65" s="63">
        <v>-49</v>
      </c>
      <c r="Y65" s="63">
        <v>-20</v>
      </c>
      <c r="Z65" s="66"/>
      <c r="AA65" s="66"/>
      <c r="AB65" s="21"/>
      <c r="AC65" s="21"/>
      <c r="AD65" s="21"/>
      <c r="AE65" s="21"/>
      <c r="AF65" s="21"/>
      <c r="AG65" s="21"/>
    </row>
    <row r="66" spans="1:38" s="20" customFormat="1" ht="18" customHeight="1">
      <c r="A66" s="19"/>
      <c r="B66" s="14" t="s">
        <v>25</v>
      </c>
      <c r="C66" s="90"/>
      <c r="D66" s="92">
        <v>418</v>
      </c>
      <c r="E66" s="92">
        <v>419</v>
      </c>
      <c r="F66" s="189"/>
      <c r="G66" s="189"/>
      <c r="H66" s="174"/>
      <c r="I66" s="92">
        <v>2520</v>
      </c>
      <c r="J66" s="92">
        <v>2523</v>
      </c>
      <c r="K66" s="189"/>
      <c r="L66" s="189"/>
      <c r="M66" s="90"/>
      <c r="N66" s="59">
        <v>2772</v>
      </c>
      <c r="O66" s="59">
        <v>2791</v>
      </c>
      <c r="P66" s="189"/>
      <c r="Q66" s="189"/>
      <c r="R66" s="90"/>
      <c r="S66" s="59">
        <v>3019</v>
      </c>
      <c r="T66" s="59">
        <v>2982</v>
      </c>
      <c r="U66" s="92"/>
      <c r="V66" s="92"/>
      <c r="W66" s="90"/>
      <c r="X66" s="59">
        <v>3204</v>
      </c>
      <c r="Y66" s="59">
        <v>3243</v>
      </c>
      <c r="Z66" s="92"/>
      <c r="AA66" s="92"/>
      <c r="AB66" s="21"/>
      <c r="AC66" s="21"/>
      <c r="AD66" s="21"/>
      <c r="AE66" s="21"/>
      <c r="AF66" s="21"/>
      <c r="AG66" s="21"/>
    </row>
    <row r="67" spans="1:38" s="20" customFormat="1" ht="18" customHeight="1">
      <c r="A67" s="19"/>
      <c r="B67" s="12" t="s">
        <v>19</v>
      </c>
      <c r="C67" s="90"/>
      <c r="D67" s="66">
        <v>0</v>
      </c>
      <c r="E67" s="66">
        <v>0</v>
      </c>
      <c r="F67" s="183"/>
      <c r="G67" s="183"/>
      <c r="H67" s="174"/>
      <c r="I67" s="66">
        <v>-558</v>
      </c>
      <c r="J67" s="66">
        <v>-550</v>
      </c>
      <c r="K67" s="183"/>
      <c r="L67" s="183"/>
      <c r="M67" s="90"/>
      <c r="N67" s="63">
        <v>-589</v>
      </c>
      <c r="O67" s="63">
        <v>-561</v>
      </c>
      <c r="P67" s="183"/>
      <c r="Q67" s="183"/>
      <c r="R67" s="90"/>
      <c r="S67" s="63">
        <v>-592</v>
      </c>
      <c r="T67" s="63">
        <v>-578</v>
      </c>
      <c r="U67" s="66"/>
      <c r="V67" s="66"/>
      <c r="W67" s="90"/>
      <c r="X67" s="63">
        <v>-552</v>
      </c>
      <c r="Y67" s="63">
        <v>-550</v>
      </c>
      <c r="Z67" s="66"/>
      <c r="AA67" s="66"/>
      <c r="AB67" s="21"/>
      <c r="AC67" s="21"/>
      <c r="AD67" s="21"/>
      <c r="AE67" s="21"/>
      <c r="AF67" s="21"/>
      <c r="AG67" s="21"/>
    </row>
    <row r="68" spans="1:38" s="20" customFormat="1" ht="18" customHeight="1">
      <c r="A68" s="19"/>
      <c r="B68" s="14" t="s">
        <v>70</v>
      </c>
      <c r="C68" s="90"/>
      <c r="D68" s="83">
        <v>418</v>
      </c>
      <c r="E68" s="83">
        <v>419</v>
      </c>
      <c r="F68" s="177"/>
      <c r="G68" s="177"/>
      <c r="H68" s="174"/>
      <c r="I68" s="83">
        <v>1962</v>
      </c>
      <c r="J68" s="83">
        <v>1967</v>
      </c>
      <c r="K68" s="177"/>
      <c r="L68" s="177"/>
      <c r="M68" s="90"/>
      <c r="N68" s="82">
        <v>2183</v>
      </c>
      <c r="O68" s="82">
        <v>2172</v>
      </c>
      <c r="P68" s="177"/>
      <c r="Q68" s="177"/>
      <c r="R68" s="90"/>
      <c r="S68" s="82">
        <v>2427</v>
      </c>
      <c r="T68" s="82">
        <v>2403</v>
      </c>
      <c r="U68" s="83"/>
      <c r="V68" s="83"/>
      <c r="W68" s="90"/>
      <c r="X68" s="82">
        <v>2652</v>
      </c>
      <c r="Y68" s="82">
        <v>2596</v>
      </c>
      <c r="Z68" s="83"/>
      <c r="AA68" s="83"/>
      <c r="AB68" s="21"/>
      <c r="AC68" s="21"/>
      <c r="AD68" s="21"/>
      <c r="AE68" s="21"/>
      <c r="AF68" s="21"/>
      <c r="AG68" s="21"/>
    </row>
    <row r="69" spans="1:38" s="20" customFormat="1" ht="18" customHeight="1">
      <c r="A69" s="19"/>
      <c r="B69" s="74"/>
      <c r="C69" s="90"/>
      <c r="D69" s="75"/>
      <c r="E69" s="75"/>
      <c r="F69" s="179"/>
      <c r="G69" s="179"/>
      <c r="H69" s="174"/>
      <c r="I69" s="75"/>
      <c r="J69" s="75"/>
      <c r="K69" s="179"/>
      <c r="L69" s="179"/>
      <c r="M69" s="90"/>
      <c r="N69" s="73"/>
      <c r="O69" s="73"/>
      <c r="P69" s="179"/>
      <c r="Q69" s="179"/>
      <c r="R69" s="90"/>
      <c r="S69" s="75"/>
      <c r="T69" s="75"/>
      <c r="U69" s="75"/>
      <c r="V69" s="75"/>
      <c r="W69" s="90"/>
      <c r="X69" s="75"/>
      <c r="Y69" s="75"/>
      <c r="Z69" s="75"/>
      <c r="AA69" s="75"/>
      <c r="AB69" s="21"/>
      <c r="AC69" s="21"/>
      <c r="AD69" s="21"/>
      <c r="AE69" s="21"/>
      <c r="AF69" s="21"/>
      <c r="AG69" s="21"/>
    </row>
    <row r="70" spans="1:38" s="20" customFormat="1" ht="18" customHeight="1" thickBot="1">
      <c r="A70" s="19"/>
      <c r="B70" s="11" t="s">
        <v>17</v>
      </c>
      <c r="C70" s="79"/>
      <c r="D70" s="80">
        <v>7219</v>
      </c>
      <c r="E70" s="80">
        <v>7162</v>
      </c>
      <c r="F70" s="196"/>
      <c r="G70" s="196"/>
      <c r="H70" s="197"/>
      <c r="I70" s="80">
        <v>6089</v>
      </c>
      <c r="J70" s="80">
        <v>6093</v>
      </c>
      <c r="K70" s="196"/>
      <c r="L70" s="196"/>
      <c r="M70" s="79"/>
      <c r="N70" s="87">
        <v>5227</v>
      </c>
      <c r="O70" s="87">
        <v>5360</v>
      </c>
      <c r="P70" s="196"/>
      <c r="Q70" s="196"/>
      <c r="R70" s="79"/>
      <c r="S70" s="80">
        <v>4194</v>
      </c>
      <c r="T70" s="80">
        <v>4357</v>
      </c>
      <c r="U70" s="80"/>
      <c r="V70" s="80"/>
      <c r="W70" s="79"/>
      <c r="X70" s="80">
        <v>3078</v>
      </c>
      <c r="Y70" s="80">
        <v>3359</v>
      </c>
      <c r="Z70" s="80"/>
      <c r="AA70" s="80"/>
      <c r="AB70" s="21"/>
      <c r="AC70" s="21"/>
      <c r="AD70" s="21"/>
      <c r="AE70" s="21"/>
      <c r="AF70" s="21"/>
      <c r="AG70" s="21"/>
    </row>
    <row r="72" spans="1:38" s="20" customFormat="1" ht="14.25">
      <c r="A72" s="19"/>
      <c r="B72" s="1" t="s">
        <v>58</v>
      </c>
      <c r="C72" s="95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</row>
    <row r="73" spans="1:38" ht="14.25">
      <c r="B73" s="1" t="s">
        <v>59</v>
      </c>
    </row>
  </sheetData>
  <dataConsolidate/>
  <mergeCells count="1">
    <mergeCell ref="B2:AA2"/>
  </mergeCells>
  <pageMargins left="0.28999999999999998" right="7.874015748031496E-2" top="7.874015748031496E-2" bottom="7.874015748031496E-2" header="0" footer="0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Consensus comments</vt:lpstr>
      <vt:lpstr>Analyst Summary</vt:lpstr>
      <vt:lpstr>'Analyst Summary'!Print_Area</vt:lpstr>
      <vt:lpstr>'Consensus comments'!Print_Area</vt:lpstr>
    </vt:vector>
  </TitlesOfParts>
  <Company>BT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</dc:creator>
  <cp:lastModifiedBy>Alexander Pike</cp:lastModifiedBy>
  <cp:lastPrinted>2014-08-26T12:43:09Z</cp:lastPrinted>
  <dcterms:created xsi:type="dcterms:W3CDTF">2001-06-11T08:33:40Z</dcterms:created>
  <dcterms:modified xsi:type="dcterms:W3CDTF">2014-08-26T12:52:22Z</dcterms:modified>
</cp:coreProperties>
</file>