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workbookProtection workbookPassword="E11F" lockStructure="1" lockWindows="1"/>
  <bookViews>
    <workbookView xWindow="-15" yWindow="225" windowWidth="20520" windowHeight="3825" firstSheet="2" activeTab="6"/>
  </bookViews>
  <sheets>
    <sheet name="Index" sheetId="10" r:id="rId1"/>
    <sheet name="Carbon_emissions_operations" sheetId="1" r:id="rId2"/>
    <sheet name="Energy" sheetId="3" r:id="rId3"/>
    <sheet name="Water" sheetId="7" r:id="rId4"/>
    <sheet name="Transport_and_travel" sheetId="4" r:id="rId5"/>
    <sheet name="Waste and recycling" sheetId="5" r:id="rId6"/>
    <sheet name="ManagingSustainableSupplyChain" sheetId="9" r:id="rId7"/>
  </sheets>
  <externalReferences>
    <externalReference r:id="rId8"/>
  </externalReferences>
  <definedNames>
    <definedName name="Oil_Conv_Fact">[1]Lookup!$D$9:$E$10</definedName>
    <definedName name="SRtable" localSheetId="4">Transport_and_travel!$A$1:$G$38</definedName>
    <definedName name="SRTable" localSheetId="5">'Waste and recycling'!$A$1:$G$37</definedName>
    <definedName name="SRTable">Carbon_emissions_operations!$A$1:$G$40</definedName>
  </definedNames>
  <calcPr calcId="145621"/>
</workbook>
</file>

<file path=xl/calcChain.xml><?xml version="1.0" encoding="utf-8"?>
<calcChain xmlns="http://schemas.openxmlformats.org/spreadsheetml/2006/main">
  <c r="G30" i="4" l="1"/>
  <c r="B9" i="4"/>
  <c r="B37" i="4"/>
  <c r="B31" i="4"/>
  <c r="B25" i="4"/>
  <c r="B6" i="7"/>
  <c r="C6" i="7"/>
  <c r="C7" i="7"/>
  <c r="D6" i="7"/>
  <c r="E6" i="7"/>
  <c r="F6" i="7"/>
  <c r="E7" i="7"/>
  <c r="D7" i="7"/>
  <c r="F7" i="7"/>
  <c r="D9" i="4"/>
  <c r="E9" i="4"/>
  <c r="F9" i="4"/>
  <c r="G9" i="4"/>
  <c r="C9" i="4"/>
  <c r="D25" i="4"/>
  <c r="E25" i="4"/>
  <c r="F25" i="4"/>
  <c r="G25" i="4"/>
  <c r="C25" i="4"/>
  <c r="E31" i="4"/>
  <c r="C31" i="4"/>
  <c r="D31" i="4"/>
  <c r="F31" i="4"/>
  <c r="G31" i="4"/>
  <c r="H19" i="3"/>
  <c r="F19" i="3" l="1"/>
  <c r="F37" i="4"/>
  <c r="E37" i="4"/>
  <c r="G19" i="3"/>
  <c r="D19" i="3"/>
  <c r="D37" i="4"/>
  <c r="G37" i="4"/>
  <c r="C37" i="4"/>
  <c r="C19" i="3"/>
  <c r="E19" i="3"/>
</calcChain>
</file>

<file path=xl/sharedStrings.xml><?xml version="1.0" encoding="utf-8"?>
<sst xmlns="http://schemas.openxmlformats.org/spreadsheetml/2006/main" count="149" uniqueCount="129">
  <si>
    <t>1997 (Base)</t>
  </si>
  <si>
    <t>Oil Combustion - Electricity Generation</t>
  </si>
  <si>
    <t>Gas Combustion</t>
  </si>
  <si>
    <t>Oil Combustion - Heating</t>
  </si>
  <si>
    <t>Refrigeration Gases (HFCs and SF6 only)</t>
  </si>
  <si>
    <t>Commercial Fleet Diesel</t>
  </si>
  <si>
    <t>Commercial Fleet Petrol</t>
  </si>
  <si>
    <t>Company Car Diesel</t>
  </si>
  <si>
    <t>Less purchases of;</t>
  </si>
  <si>
    <t>Scope 2 emissions (net)</t>
  </si>
  <si>
    <t>Refrigeration Gases (CFCs and HCFCs only)</t>
  </si>
  <si>
    <t>Air Travel (Domestic)</t>
  </si>
  <si>
    <t>Air Travel (short haul)</t>
  </si>
  <si>
    <t>Air Travel (long haul)</t>
  </si>
  <si>
    <t>Total Scope 3 emissions</t>
  </si>
  <si>
    <t>Percentage change from base (net)</t>
  </si>
  <si>
    <t>Combined Scope 1 &amp; 2 emissions (net) - excludes 3rd party consumption</t>
  </si>
  <si>
    <r>
      <t>Emissions source (CO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 kilotonnes)</t>
    </r>
  </si>
  <si>
    <t>Total scope 1 emissions</t>
  </si>
  <si>
    <t>Electricity Transmission &amp; Distribution Losses</t>
  </si>
  <si>
    <t>Rail travel (Using UK Factors)</t>
  </si>
  <si>
    <t>Homeworker Emissions (estimated)</t>
  </si>
  <si>
    <r>
      <t>Total CO</t>
    </r>
    <r>
      <rPr>
        <b/>
        <vertAlign val="subscript"/>
        <sz val="12"/>
        <color theme="0"/>
        <rFont val="Arial"/>
        <family val="2"/>
      </rPr>
      <t>2</t>
    </r>
    <r>
      <rPr>
        <b/>
        <sz val="12"/>
        <color theme="0"/>
        <rFont val="Arial"/>
        <family val="2"/>
      </rPr>
      <t>e emissions (net)</t>
    </r>
  </si>
  <si>
    <t>Scope 1 - Direct GHG emissions</t>
  </si>
  <si>
    <t>GHG - Greenhouse gas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</si>
  <si>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- Carbon dioxide equivalent</t>
    </r>
  </si>
  <si>
    <t>Scope 2 - Indirect GHG emissions from consumption of purchased electricity</t>
  </si>
  <si>
    <t>Scope 3 - Other indirect GHG emissions</t>
  </si>
  <si>
    <t>For the year ended 31 March 2015</t>
  </si>
  <si>
    <t>Company Car Petrol/Other Fuels</t>
  </si>
  <si>
    <t>Renewable supply</t>
  </si>
  <si>
    <t>CHP low carbon supply</t>
  </si>
  <si>
    <t>Private Vehicles on BT Business (All Fuels)</t>
  </si>
  <si>
    <t>Hire Cars</t>
  </si>
  <si>
    <t>Taxi</t>
  </si>
  <si>
    <t>-</t>
  </si>
  <si>
    <r>
      <rPr>
        <b/>
        <sz val="12"/>
        <rFont val="Arial"/>
        <family val="2"/>
      </rPr>
      <t>Gross</t>
    </r>
    <r>
      <rPr>
        <sz val="12"/>
        <rFont val="Arial"/>
        <family val="2"/>
      </rPr>
      <t xml:space="preserve"> @ grid average intensity </t>
    </r>
    <r>
      <rPr>
        <sz val="11"/>
        <rFont val="Arial"/>
        <family val="2"/>
      </rPr>
      <t>(excludes 3rd party consumption)</t>
    </r>
  </si>
  <si>
    <t>Annual Percentage change</t>
  </si>
  <si>
    <t>Number of commercial vehicles (UK only)</t>
  </si>
  <si>
    <t>Diesel</t>
  </si>
  <si>
    <t>Petrol</t>
  </si>
  <si>
    <t>Total number of vehicles</t>
  </si>
  <si>
    <t>Fuel used by UK commercial fleet (million litres)</t>
  </si>
  <si>
    <t>Unleaded Petrol</t>
  </si>
  <si>
    <t>Total fuel used</t>
  </si>
  <si>
    <t>Total number of vehicles in UK company car fleet</t>
  </si>
  <si>
    <t>Petrol/ electric</t>
  </si>
  <si>
    <t>Diesel/ electric</t>
  </si>
  <si>
    <t>Petrol/ Bio-fuel</t>
  </si>
  <si>
    <t>Bio fuel</t>
  </si>
  <si>
    <t>Total Number of Vehicles</t>
  </si>
  <si>
    <t>Distance travelled on business in the UK</t>
  </si>
  <si>
    <t>Company/Hire cars &amp; private vehicles</t>
  </si>
  <si>
    <t>Commercial vehicles</t>
  </si>
  <si>
    <t>Total (million km)</t>
  </si>
  <si>
    <t>Domestic</t>
  </si>
  <si>
    <t>Short haul</t>
  </si>
  <si>
    <t>Long haul</t>
  </si>
  <si>
    <r>
      <rPr>
        <b/>
        <vertAlign val="superscript"/>
        <sz val="11"/>
        <color theme="1"/>
        <rFont val="Arial"/>
        <family val="2"/>
      </rPr>
      <t>#1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Historic numbers may be adjusted with subsequent invoiced data</t>
    </r>
  </si>
  <si>
    <t>n/a - not available</t>
  </si>
  <si>
    <t>n/a</t>
  </si>
  <si>
    <t>Total</t>
  </si>
  <si>
    <r>
      <t>UK 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</si>
  <si>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Embodied Emissions of Network, IT and Retail Electrical Equipment</t>
  </si>
  <si>
    <t>Interconnect (termination of calls on other Telco’s networks)</t>
  </si>
  <si>
    <t xml:space="preserve">Other Supply Chain Emissions (Materials, Cable, Fuels &amp; Services) </t>
  </si>
  <si>
    <r>
      <t>kTonnes CO</t>
    </r>
    <r>
      <rPr>
        <b/>
        <vertAlign val="subscript"/>
        <sz val="12"/>
        <color theme="0"/>
        <rFont val="Arial"/>
        <family val="2"/>
      </rPr>
      <t>2</t>
    </r>
    <r>
      <rPr>
        <b/>
        <sz val="12"/>
        <color theme="0"/>
        <rFont val="Arial"/>
        <family val="2"/>
      </rPr>
      <t>e</t>
    </r>
  </si>
  <si>
    <t>GB = England, Wales and Scotland</t>
  </si>
  <si>
    <t>£306m</t>
  </si>
  <si>
    <r>
      <rPr>
        <b/>
        <vertAlign val="superscript"/>
        <sz val="10"/>
        <color rgb="FF0000FF"/>
        <rFont val="Arial"/>
        <family val="2"/>
      </rPr>
      <t>[1]</t>
    </r>
    <r>
      <rPr>
        <sz val="10"/>
        <rFont val="Arial"/>
        <family val="2"/>
      </rPr>
      <t xml:space="preserve"> Costs include fleet fuel, electricity, gas, oil, water and CRC</t>
    </r>
  </si>
  <si>
    <r>
      <t>Total GB energy and water costs</t>
    </r>
    <r>
      <rPr>
        <b/>
        <vertAlign val="superscript"/>
        <sz val="12"/>
        <color rgb="FF0000FF"/>
        <rFont val="Arial"/>
        <family val="2"/>
      </rPr>
      <t>[1]</t>
    </r>
  </si>
  <si>
    <r>
      <t xml:space="preserve">Business Air travel (worldwide) </t>
    </r>
    <r>
      <rPr>
        <b/>
        <vertAlign val="superscript"/>
        <sz val="12"/>
        <color theme="0"/>
        <rFont val="Arial"/>
        <family val="2"/>
      </rPr>
      <t>#1</t>
    </r>
  </si>
  <si>
    <t>BT Delivering Our Purpose Report - Water use (UK only)</t>
  </si>
  <si>
    <t>BT Delivering Our Purpose Report - Transport and travel</t>
  </si>
  <si>
    <t>BT Delivering Our Purpose Report - Waste and recycling</t>
  </si>
  <si>
    <t>BT Delivering Our Purpose Report - Managing a sustainable supply chain</t>
  </si>
  <si>
    <t>BT Delivering Our Purpose Report - Carbon emissions from our worldwide operations</t>
  </si>
  <si>
    <t>Estimated (unbilled consumption)</t>
  </si>
  <si>
    <t>Actual (billed consumption) *1</t>
  </si>
  <si>
    <t>*1 Previous years adjusted to reflect actual billed consumption</t>
  </si>
  <si>
    <t>BT Delivering Our Purpose Report - Environmental Data</t>
  </si>
  <si>
    <t>£243m</t>
  </si>
  <si>
    <t>£256m</t>
  </si>
  <si>
    <t>£275m</t>
  </si>
  <si>
    <t>£296m</t>
  </si>
  <si>
    <t>BT Better Future Report - Energy</t>
  </si>
  <si>
    <t>Energy consumption (GWh) by BT's network &amp; estate</t>
  </si>
  <si>
    <t>UK (GWh)</t>
  </si>
  <si>
    <t xml:space="preserve">Electricity </t>
  </si>
  <si>
    <t>Electricity generated by BT</t>
  </si>
  <si>
    <t>Gas</t>
  </si>
  <si>
    <t>Heating Oil</t>
  </si>
  <si>
    <t>Total for UK</t>
  </si>
  <si>
    <t>Non - UK (GWh)</t>
  </si>
  <si>
    <t>Gas/ Oil</t>
  </si>
  <si>
    <t>Total for non-UK</t>
  </si>
  <si>
    <t>Worldwide energy consumption (GWh)</t>
  </si>
  <si>
    <t>Waste Type (tonnes)</t>
  </si>
  <si>
    <t>Cable</t>
  </si>
  <si>
    <t>Telephone exchange equipment</t>
  </si>
  <si>
    <t>Office &amp; Packaging waste</t>
  </si>
  <si>
    <t>Batteries</t>
  </si>
  <si>
    <t>Transport related waste</t>
  </si>
  <si>
    <t>Misc Electrical Equipment</t>
  </si>
  <si>
    <t>General Scrap Metal</t>
  </si>
  <si>
    <t>Telephone directories</t>
  </si>
  <si>
    <t>Telegraph Poles</t>
  </si>
  <si>
    <t>Computing Equipment</t>
  </si>
  <si>
    <t>Catering Oil</t>
  </si>
  <si>
    <t xml:space="preserve">Catering Equipment </t>
  </si>
  <si>
    <t>Fluorescent Tubes</t>
  </si>
  <si>
    <t>Furniture</t>
  </si>
  <si>
    <t>Waste Oil</t>
  </si>
  <si>
    <t>Wood</t>
  </si>
  <si>
    <t>Other (e.g. Mixed, rubble)</t>
  </si>
  <si>
    <t>UK Total</t>
  </si>
  <si>
    <t>Total waste recycled</t>
  </si>
  <si>
    <t xml:space="preserve">Other Recovered Waste </t>
  </si>
  <si>
    <t>Landfill Waste</t>
  </si>
  <si>
    <t>Total weight for all categories</t>
  </si>
  <si>
    <t>waste recycled and recovered (% of total waste)</t>
  </si>
  <si>
    <t>Group waste %</t>
  </si>
  <si>
    <t>Group waste recycled and recovered</t>
  </si>
  <si>
    <t>Group Landfill Waste</t>
  </si>
  <si>
    <t>Group Total Waste for all categories</t>
  </si>
  <si>
    <t>Group waste recycled  (% of total waste)</t>
  </si>
  <si>
    <t>£247m</t>
  </si>
  <si>
    <t>£285m</t>
  </si>
  <si>
    <t>Scope 3: Upstream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</si>
</sst>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#,##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vertAlign val="subscript"/>
      <sz val="12"/>
      <name val="Arial"/>
      <family val="2"/>
    </font>
    <font>
      <b/>
      <vertAlign val="subscript"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</font>
    <font>
      <b/>
      <sz val="14"/>
      <color theme="0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8"/>
      <color rgb="FFFF0000"/>
      <name val="Calibri"/>
      <family val="2"/>
    </font>
    <font>
      <b/>
      <vertAlign val="superscript"/>
      <sz val="12"/>
      <color theme="0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vertAlign val="superscript"/>
      <sz val="12"/>
      <name val="Arial"/>
      <family val="2"/>
    </font>
    <font>
      <b/>
      <sz val="8"/>
      <color rgb="FFFF0000"/>
      <name val="Calibri"/>
      <family val="2"/>
    </font>
    <font>
      <u/>
      <sz val="11"/>
      <color theme="10"/>
      <name val="Calibri"/>
      <family val="2"/>
      <scheme val="minor"/>
    </font>
    <font>
      <b/>
      <vertAlign val="superscript"/>
      <sz val="12"/>
      <color rgb="FF0000FF"/>
      <name val="Arial"/>
      <family val="2"/>
    </font>
    <font>
      <b/>
      <vertAlign val="superscript"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55379B"/>
      <name val="Calibri"/>
      <family val="2"/>
      <scheme val="minor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53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0D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8" fillId="0" borderId="0"/>
    <xf numFmtId="0" fontId="26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top"/>
    </xf>
    <xf numFmtId="0" fontId="6" fillId="3" borderId="7" xfId="2" applyFont="1" applyFill="1" applyBorder="1" applyAlignment="1">
      <alignment vertical="top" wrapText="1"/>
    </xf>
    <xf numFmtId="2" fontId="5" fillId="3" borderId="0" xfId="1" applyNumberFormat="1" applyFont="1" applyFill="1" applyBorder="1" applyAlignment="1">
      <alignment vertical="top"/>
    </xf>
    <xf numFmtId="2" fontId="5" fillId="3" borderId="8" xfId="1" applyNumberFormat="1" applyFont="1" applyFill="1" applyBorder="1" applyAlignment="1">
      <alignment vertical="top"/>
    </xf>
    <xf numFmtId="0" fontId="4" fillId="3" borderId="7" xfId="2" applyFont="1" applyFill="1" applyBorder="1" applyAlignment="1">
      <alignment vertical="top" wrapText="1"/>
    </xf>
    <xf numFmtId="164" fontId="4" fillId="3" borderId="0" xfId="2" applyNumberFormat="1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vertical="top"/>
    </xf>
    <xf numFmtId="164" fontId="0" fillId="0" borderId="0" xfId="0" applyNumberFormat="1" applyAlignment="1">
      <alignment vertical="top"/>
    </xf>
    <xf numFmtId="0" fontId="6" fillId="3" borderId="7" xfId="2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4" xfId="2" applyFont="1" applyFill="1" applyBorder="1" applyAlignment="1">
      <alignment vertical="top" wrapText="1"/>
    </xf>
    <xf numFmtId="0" fontId="4" fillId="4" borderId="9" xfId="2" applyFont="1" applyFill="1" applyBorder="1" applyAlignment="1">
      <alignment vertical="top" wrapText="1"/>
    </xf>
    <xf numFmtId="0" fontId="4" fillId="4" borderId="4" xfId="2" applyFont="1" applyFill="1" applyBorder="1" applyAlignment="1">
      <alignment vertical="top" wrapText="1"/>
    </xf>
    <xf numFmtId="9" fontId="4" fillId="4" borderId="5" xfId="1" applyNumberFormat="1" applyFont="1" applyFill="1" applyBorder="1" applyAlignment="1">
      <alignment horizontal="center" vertical="top"/>
    </xf>
    <xf numFmtId="9" fontId="4" fillId="4" borderId="5" xfId="1" applyNumberFormat="1" applyFont="1" applyFill="1" applyBorder="1" applyAlignment="1">
      <alignment vertical="top"/>
    </xf>
    <xf numFmtId="9" fontId="4" fillId="4" borderId="6" xfId="1" applyNumberFormat="1" applyFont="1" applyFill="1" applyBorder="1" applyAlignment="1">
      <alignment vertical="top"/>
    </xf>
    <xf numFmtId="0" fontId="4" fillId="3" borderId="7" xfId="2" applyFont="1" applyFill="1" applyBorder="1" applyAlignment="1">
      <alignment wrapText="1"/>
    </xf>
    <xf numFmtId="0" fontId="12" fillId="0" borderId="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6" fillId="2" borderId="0" xfId="5" applyFont="1" applyFill="1" applyAlignment="1"/>
    <xf numFmtId="0" fontId="15" fillId="0" borderId="0" xfId="5"/>
    <xf numFmtId="0" fontId="4" fillId="0" borderId="1" xfId="5" applyFont="1" applyFill="1" applyBorder="1" applyAlignment="1">
      <alignment vertical="top"/>
    </xf>
    <xf numFmtId="0" fontId="4" fillId="0" borderId="2" xfId="5" applyFont="1" applyFill="1" applyBorder="1" applyAlignment="1">
      <alignment vertical="top"/>
    </xf>
    <xf numFmtId="0" fontId="4" fillId="0" borderId="3" xfId="5" applyFont="1" applyFill="1" applyBorder="1" applyAlignment="1">
      <alignment vertical="top"/>
    </xf>
    <xf numFmtId="0" fontId="2" fillId="2" borderId="7" xfId="5" applyFont="1" applyFill="1" applyBorder="1" applyAlignment="1"/>
    <xf numFmtId="0" fontId="2" fillId="2" borderId="0" xfId="5" applyFont="1" applyFill="1" applyBorder="1" applyAlignment="1"/>
    <xf numFmtId="0" fontId="6" fillId="3" borderId="7" xfId="2" applyFont="1" applyFill="1" applyBorder="1" applyAlignment="1"/>
    <xf numFmtId="164" fontId="5" fillId="3" borderId="0" xfId="6" applyNumberFormat="1" applyFont="1" applyFill="1" applyBorder="1" applyAlignment="1"/>
    <xf numFmtId="164" fontId="5" fillId="3" borderId="8" xfId="6" applyNumberFormat="1" applyFont="1" applyFill="1" applyBorder="1" applyAlignment="1"/>
    <xf numFmtId="0" fontId="6" fillId="3" borderId="7" xfId="2" applyNumberFormat="1" applyFont="1" applyFill="1" applyBorder="1" applyAlignment="1"/>
    <xf numFmtId="0" fontId="4" fillId="3" borderId="7" xfId="2" applyNumberFormat="1" applyFont="1" applyFill="1" applyBorder="1" applyAlignment="1"/>
    <xf numFmtId="164" fontId="7" fillId="3" borderId="0" xfId="6" applyNumberFormat="1" applyFont="1" applyFill="1" applyBorder="1" applyAlignment="1"/>
    <xf numFmtId="0" fontId="17" fillId="3" borderId="2" xfId="2" applyNumberFormat="1" applyFont="1" applyFill="1" applyBorder="1" applyAlignment="1"/>
    <xf numFmtId="0" fontId="17" fillId="3" borderId="7" xfId="2" applyNumberFormat="1" applyFont="1" applyFill="1" applyBorder="1" applyAlignment="1"/>
    <xf numFmtId="164" fontId="18" fillId="3" borderId="0" xfId="2" applyNumberFormat="1" applyFont="1" applyFill="1" applyBorder="1" applyAlignment="1"/>
    <xf numFmtId="9" fontId="4" fillId="4" borderId="5" xfId="6" applyNumberFormat="1" applyFont="1" applyFill="1" applyBorder="1" applyAlignment="1">
      <alignment horizontal="center" vertical="top"/>
    </xf>
    <xf numFmtId="0" fontId="17" fillId="0" borderId="0" xfId="5" applyFont="1"/>
    <xf numFmtId="10" fontId="17" fillId="0" borderId="0" xfId="7" applyNumberFormat="1" applyFont="1"/>
    <xf numFmtId="10" fontId="4" fillId="4" borderId="5" xfId="6" applyNumberFormat="1" applyFont="1" applyFill="1" applyBorder="1" applyAlignment="1">
      <alignment vertical="top"/>
    </xf>
    <xf numFmtId="0" fontId="4" fillId="4" borderId="7" xfId="5" applyFont="1" applyFill="1" applyBorder="1" applyAlignment="1"/>
    <xf numFmtId="0" fontId="4" fillId="4" borderId="0" xfId="5" applyFont="1" applyFill="1" applyBorder="1" applyAlignment="1"/>
    <xf numFmtId="164" fontId="4" fillId="4" borderId="5" xfId="6" applyNumberFormat="1" applyFont="1" applyFill="1" applyBorder="1" applyAlignment="1">
      <alignment horizontal="right"/>
    </xf>
    <xf numFmtId="0" fontId="4" fillId="4" borderId="1" xfId="2" applyNumberFormat="1" applyFont="1" applyFill="1" applyBorder="1" applyAlignment="1"/>
    <xf numFmtId="1" fontId="7" fillId="4" borderId="2" xfId="6" applyNumberFormat="1" applyFont="1" applyFill="1" applyBorder="1" applyAlignment="1"/>
    <xf numFmtId="0" fontId="2" fillId="2" borderId="4" xfId="2" applyFont="1" applyFill="1" applyBorder="1" applyAlignment="1"/>
    <xf numFmtId="164" fontId="2" fillId="2" borderId="5" xfId="6" applyNumberFormat="1" applyFont="1" applyFill="1" applyBorder="1" applyAlignment="1"/>
    <xf numFmtId="164" fontId="2" fillId="2" borderId="6" xfId="6" applyNumberFormat="1" applyFont="1" applyFill="1" applyBorder="1" applyAlignment="1"/>
    <xf numFmtId="0" fontId="16" fillId="2" borderId="8" xfId="5" applyFont="1" applyFill="1" applyBorder="1" applyAlignment="1"/>
    <xf numFmtId="10" fontId="4" fillId="4" borderId="6" xfId="6" applyNumberFormat="1" applyFont="1" applyFill="1" applyBorder="1" applyAlignment="1">
      <alignment vertical="top"/>
    </xf>
    <xf numFmtId="0" fontId="19" fillId="0" borderId="0" xfId="5" applyFont="1"/>
    <xf numFmtId="0" fontId="12" fillId="0" borderId="0" xfId="0" applyFont="1" applyAlignment="1">
      <alignment vertical="top"/>
    </xf>
    <xf numFmtId="0" fontId="4" fillId="3" borderId="7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12" fillId="3" borderId="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3" fontId="5" fillId="3" borderId="0" xfId="0" applyNumberFormat="1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3" fontId="7" fillId="4" borderId="10" xfId="0" applyNumberFormat="1" applyFont="1" applyFill="1" applyBorder="1" applyAlignment="1">
      <alignment vertical="top"/>
    </xf>
    <xf numFmtId="3" fontId="7" fillId="4" borderId="11" xfId="0" applyNumberFormat="1" applyFont="1" applyFill="1" applyBorder="1" applyAlignment="1">
      <alignment vertical="top"/>
    </xf>
    <xf numFmtId="164" fontId="12" fillId="3" borderId="0" xfId="1" applyNumberFormat="1" applyFont="1" applyFill="1" applyBorder="1" applyAlignment="1">
      <alignment vertical="top"/>
    </xf>
    <xf numFmtId="0" fontId="12" fillId="0" borderId="8" xfId="0" applyFont="1" applyBorder="1" applyAlignment="1">
      <alignment vertical="top"/>
    </xf>
    <xf numFmtId="3" fontId="5" fillId="3" borderId="8" xfId="0" applyNumberFormat="1" applyFont="1" applyFill="1" applyBorder="1" applyAlignment="1">
      <alignment vertical="top"/>
    </xf>
    <xf numFmtId="0" fontId="4" fillId="5" borderId="9" xfId="0" applyFont="1" applyFill="1" applyBorder="1" applyAlignment="1">
      <alignment vertical="top"/>
    </xf>
    <xf numFmtId="3" fontId="7" fillId="5" borderId="10" xfId="0" applyNumberFormat="1" applyFont="1" applyFill="1" applyBorder="1" applyAlignment="1">
      <alignment vertical="top"/>
    </xf>
    <xf numFmtId="3" fontId="7" fillId="5" borderId="11" xfId="0" applyNumberFormat="1" applyFont="1" applyFill="1" applyBorder="1" applyAlignment="1">
      <alignment vertical="top"/>
    </xf>
    <xf numFmtId="3" fontId="5" fillId="3" borderId="0" xfId="1" applyNumberFormat="1" applyFont="1" applyFill="1" applyBorder="1" applyAlignment="1">
      <alignment horizontal="right" vertical="top"/>
    </xf>
    <xf numFmtId="166" fontId="12" fillId="0" borderId="0" xfId="4" applyNumberFormat="1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1" fontId="5" fillId="3" borderId="0" xfId="1" applyNumberFormat="1" applyFont="1" applyFill="1" applyBorder="1" applyAlignment="1">
      <alignment vertical="top"/>
    </xf>
    <xf numFmtId="1" fontId="5" fillId="3" borderId="0" xfId="0" applyNumberFormat="1" applyFont="1" applyFill="1" applyBorder="1" applyAlignment="1">
      <alignment vertical="top"/>
    </xf>
    <xf numFmtId="1" fontId="5" fillId="3" borderId="8" xfId="0" applyNumberFormat="1" applyFont="1" applyFill="1" applyBorder="1" applyAlignment="1">
      <alignment vertical="top"/>
    </xf>
    <xf numFmtId="167" fontId="5" fillId="3" borderId="0" xfId="0" applyNumberFormat="1" applyFont="1" applyFill="1" applyBorder="1" applyAlignment="1">
      <alignment vertical="top"/>
    </xf>
    <xf numFmtId="167" fontId="5" fillId="3" borderId="8" xfId="0" applyNumberFormat="1" applyFont="1" applyFill="1" applyBorder="1" applyAlignment="1">
      <alignment vertical="top"/>
    </xf>
    <xf numFmtId="0" fontId="6" fillId="0" borderId="0" xfId="8" applyFont="1"/>
    <xf numFmtId="0" fontId="3" fillId="0" borderId="0" xfId="8"/>
    <xf numFmtId="0" fontId="6" fillId="0" borderId="0" xfId="8" applyFont="1" applyFill="1"/>
    <xf numFmtId="0" fontId="11" fillId="2" borderId="1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3" fillId="0" borderId="0" xfId="8"/>
    <xf numFmtId="0" fontId="4" fillId="0" borderId="13" xfId="8" applyFont="1" applyBorder="1"/>
    <xf numFmtId="0" fontId="6" fillId="0" borderId="13" xfId="8" applyFont="1" applyBorder="1"/>
    <xf numFmtId="3" fontId="6" fillId="0" borderId="13" xfId="8" applyNumberFormat="1" applyFont="1" applyBorder="1"/>
    <xf numFmtId="0" fontId="4" fillId="6" borderId="13" xfId="8" applyFont="1" applyFill="1" applyBorder="1"/>
    <xf numFmtId="3" fontId="6" fillId="6" borderId="13" xfId="8" applyNumberFormat="1" applyFont="1" applyFill="1" applyBorder="1"/>
    <xf numFmtId="9" fontId="6" fillId="6" borderId="13" xfId="8" applyNumberFormat="1" applyFont="1" applyFill="1" applyBorder="1"/>
    <xf numFmtId="9" fontId="6" fillId="0" borderId="13" xfId="8" applyNumberFormat="1" applyFont="1" applyFill="1" applyBorder="1"/>
    <xf numFmtId="0" fontId="4" fillId="6" borderId="13" xfId="8" applyFont="1" applyFill="1" applyBorder="1" applyAlignment="1">
      <alignment horizontal="center"/>
    </xf>
    <xf numFmtId="3" fontId="6" fillId="0" borderId="0" xfId="8" applyNumberFormat="1" applyFont="1"/>
    <xf numFmtId="0" fontId="4" fillId="0" borderId="13" xfId="8" applyFont="1" applyFill="1" applyBorder="1"/>
    <xf numFmtId="0" fontId="4" fillId="0" borderId="0" xfId="8" applyFont="1" applyBorder="1"/>
    <xf numFmtId="3" fontId="6" fillId="0" borderId="15" xfId="8" applyNumberFormat="1" applyFont="1" applyBorder="1"/>
    <xf numFmtId="3" fontId="6" fillId="0" borderId="14" xfId="8" applyNumberFormat="1" applyFont="1" applyBorder="1"/>
    <xf numFmtId="3" fontId="6" fillId="6" borderId="16" xfId="8" applyNumberFormat="1" applyFont="1" applyFill="1" applyBorder="1"/>
    <xf numFmtId="1" fontId="6" fillId="0" borderId="13" xfId="8" applyNumberFormat="1" applyFont="1" applyBorder="1"/>
    <xf numFmtId="9" fontId="6" fillId="0" borderId="0" xfId="8" applyNumberFormat="1" applyFont="1" applyFill="1" applyBorder="1"/>
    <xf numFmtId="0" fontId="6" fillId="0" borderId="0" xfId="8" applyFont="1" applyFill="1"/>
    <xf numFmtId="9" fontId="6" fillId="0" borderId="0" xfId="8" applyNumberFormat="1" applyFont="1"/>
    <xf numFmtId="3" fontId="6" fillId="7" borderId="13" xfId="8" applyNumberFormat="1" applyFont="1" applyFill="1" applyBorder="1"/>
    <xf numFmtId="0" fontId="6" fillId="0" borderId="14" xfId="8" applyFont="1" applyBorder="1"/>
    <xf numFmtId="0" fontId="4" fillId="0" borderId="17" xfId="8" applyFont="1" applyFill="1" applyBorder="1" applyAlignment="1">
      <alignment wrapText="1"/>
    </xf>
    <xf numFmtId="9" fontId="6" fillId="0" borderId="17" xfId="8" applyNumberFormat="1" applyFont="1" applyFill="1" applyBorder="1"/>
    <xf numFmtId="0" fontId="4" fillId="7" borderId="21" xfId="8" applyFont="1" applyFill="1" applyBorder="1" applyAlignment="1">
      <alignment wrapText="1"/>
    </xf>
    <xf numFmtId="0" fontId="4" fillId="6" borderId="22" xfId="8" applyFont="1" applyFill="1" applyBorder="1" applyAlignment="1">
      <alignment horizontal="left" wrapText="1"/>
    </xf>
    <xf numFmtId="0" fontId="4" fillId="0" borderId="21" xfId="8" applyFont="1" applyFill="1" applyBorder="1" applyAlignment="1">
      <alignment wrapText="1"/>
    </xf>
    <xf numFmtId="9" fontId="6" fillId="4" borderId="23" xfId="8" applyNumberFormat="1" applyFont="1" applyFill="1" applyBorder="1"/>
    <xf numFmtId="0" fontId="4" fillId="4" borderId="18" xfId="8" applyFont="1" applyFill="1" applyBorder="1" applyAlignment="1">
      <alignment wrapText="1"/>
    </xf>
    <xf numFmtId="0" fontId="4" fillId="4" borderId="19" xfId="8" applyFont="1" applyFill="1" applyBorder="1" applyAlignment="1">
      <alignment horizontal="center"/>
    </xf>
    <xf numFmtId="0" fontId="4" fillId="6" borderId="13" xfId="8" applyFont="1" applyFill="1" applyBorder="1" applyAlignment="1">
      <alignment horizontal="left" wrapText="1"/>
    </xf>
    <xf numFmtId="0" fontId="6" fillId="0" borderId="15" xfId="8" applyFont="1" applyBorder="1"/>
    <xf numFmtId="9" fontId="6" fillId="0" borderId="14" xfId="8" applyNumberFormat="1" applyFont="1" applyFill="1" applyBorder="1"/>
    <xf numFmtId="3" fontId="6" fillId="7" borderId="14" xfId="8" applyNumberFormat="1" applyFont="1" applyFill="1" applyBorder="1"/>
    <xf numFmtId="10" fontId="6" fillId="4" borderId="24" xfId="8" applyNumberFormat="1" applyFont="1" applyFill="1" applyBorder="1"/>
    <xf numFmtId="0" fontId="4" fillId="4" borderId="20" xfId="8" applyFont="1" applyFill="1" applyBorder="1" applyAlignment="1">
      <alignment horizontal="center"/>
    </xf>
    <xf numFmtId="0" fontId="4" fillId="0" borderId="7" xfId="8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6" fillId="0" borderId="12" xfId="8" applyFont="1" applyFill="1" applyBorder="1"/>
    <xf numFmtId="0" fontId="6" fillId="0" borderId="0" xfId="8" applyFont="1" applyFill="1" applyBorder="1"/>
    <xf numFmtId="0" fontId="3" fillId="0" borderId="0" xfId="8" applyFill="1" applyBorder="1"/>
    <xf numFmtId="0" fontId="25" fillId="0" borderId="0" xfId="5" applyFont="1"/>
    <xf numFmtId="3" fontId="6" fillId="0" borderId="0" xfId="0" applyNumberFormat="1" applyFont="1" applyAlignment="1">
      <alignment horizontal="right"/>
    </xf>
    <xf numFmtId="49" fontId="5" fillId="3" borderId="0" xfId="6" applyNumberFormat="1" applyFont="1" applyFill="1" applyBorder="1" applyAlignment="1">
      <alignment horizontal="left"/>
    </xf>
    <xf numFmtId="0" fontId="4" fillId="8" borderId="0" xfId="5" applyFont="1" applyFill="1" applyBorder="1" applyAlignment="1">
      <alignment vertical="top"/>
    </xf>
    <xf numFmtId="0" fontId="4" fillId="8" borderId="8" xfId="5" applyFont="1" applyFill="1" applyBorder="1" applyAlignment="1">
      <alignment vertical="top"/>
    </xf>
    <xf numFmtId="3" fontId="6" fillId="3" borderId="8" xfId="1" applyNumberFormat="1" applyFont="1" applyFill="1" applyBorder="1" applyAlignment="1">
      <alignment horizontal="right" vertical="top"/>
    </xf>
    <xf numFmtId="0" fontId="2" fillId="2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/>
    </xf>
    <xf numFmtId="3" fontId="6" fillId="3" borderId="8" xfId="0" applyNumberFormat="1" applyFont="1" applyFill="1" applyBorder="1" applyAlignment="1">
      <alignment horizontal="right" vertical="top"/>
    </xf>
    <xf numFmtId="10" fontId="12" fillId="0" borderId="0" xfId="0" applyNumberFormat="1" applyFont="1" applyAlignment="1">
      <alignment vertical="top"/>
    </xf>
    <xf numFmtId="0" fontId="4" fillId="0" borderId="2" xfId="8" applyFont="1" applyFill="1" applyBorder="1" applyAlignment="1">
      <alignment wrapText="1"/>
    </xf>
    <xf numFmtId="9" fontId="6" fillId="0" borderId="2" xfId="8" applyNumberFormat="1" applyFont="1" applyFill="1" applyBorder="1"/>
    <xf numFmtId="0" fontId="4" fillId="4" borderId="18" xfId="8" applyFont="1" applyFill="1" applyBorder="1" applyAlignment="1">
      <alignment horizontal="center"/>
    </xf>
    <xf numFmtId="0" fontId="4" fillId="0" borderId="7" xfId="5" applyFont="1" applyFill="1" applyBorder="1" applyAlignment="1">
      <alignment vertical="top"/>
    </xf>
    <xf numFmtId="0" fontId="4" fillId="0" borderId="0" xfId="5" applyFont="1" applyFill="1" applyBorder="1" applyAlignment="1">
      <alignment vertical="top"/>
    </xf>
    <xf numFmtId="0" fontId="4" fillId="3" borderId="4" xfId="2" applyNumberFormat="1" applyFont="1" applyFill="1" applyBorder="1" applyAlignment="1"/>
    <xf numFmtId="164" fontId="7" fillId="3" borderId="5" xfId="6" applyNumberFormat="1" applyFont="1" applyFill="1" applyBorder="1" applyAlignment="1"/>
    <xf numFmtId="164" fontId="7" fillId="3" borderId="6" xfId="6" applyNumberFormat="1" applyFont="1" applyFill="1" applyBorder="1" applyAlignment="1">
      <alignment horizontal="right"/>
    </xf>
    <xf numFmtId="0" fontId="4" fillId="3" borderId="7" xfId="5" applyFont="1" applyFill="1" applyBorder="1" applyAlignment="1">
      <alignment vertical="top"/>
    </xf>
    <xf numFmtId="0" fontId="4" fillId="3" borderId="0" xfId="5" applyFont="1" applyFill="1" applyBorder="1" applyAlignment="1">
      <alignment vertical="top"/>
    </xf>
    <xf numFmtId="10" fontId="4" fillId="4" borderId="5" xfId="6" applyNumberFormat="1" applyFont="1" applyFill="1" applyBorder="1" applyAlignment="1">
      <alignment horizontal="right" vertical="top"/>
    </xf>
    <xf numFmtId="10" fontId="4" fillId="4" borderId="6" xfId="6" applyNumberFormat="1" applyFont="1" applyFill="1" applyBorder="1" applyAlignment="1">
      <alignment horizontal="right" vertical="top"/>
    </xf>
    <xf numFmtId="0" fontId="4" fillId="4" borderId="4" xfId="2" applyFont="1" applyFill="1" applyBorder="1" applyAlignment="1">
      <alignment wrapText="1"/>
    </xf>
    <xf numFmtId="164" fontId="5" fillId="3" borderId="0" xfId="6" applyNumberFormat="1" applyFont="1" applyFill="1" applyBorder="1" applyAlignment="1">
      <alignment horizontal="right"/>
    </xf>
    <xf numFmtId="164" fontId="5" fillId="3" borderId="8" xfId="6" applyNumberFormat="1" applyFont="1" applyFill="1" applyBorder="1" applyAlignment="1">
      <alignment horizontal="right"/>
    </xf>
    <xf numFmtId="0" fontId="2" fillId="2" borderId="0" xfId="5" applyFont="1" applyFill="1" applyBorder="1" applyAlignment="1">
      <alignment horizontal="right"/>
    </xf>
    <xf numFmtId="0" fontId="2" fillId="2" borderId="8" xfId="5" applyFont="1" applyFill="1" applyBorder="1" applyAlignment="1">
      <alignment horizontal="right"/>
    </xf>
    <xf numFmtId="0" fontId="4" fillId="3" borderId="0" xfId="5" applyFont="1" applyFill="1" applyBorder="1" applyAlignment="1">
      <alignment horizontal="right"/>
    </xf>
    <xf numFmtId="0" fontId="4" fillId="3" borderId="8" xfId="5" applyFont="1" applyFill="1" applyBorder="1" applyAlignment="1">
      <alignment horizontal="right"/>
    </xf>
    <xf numFmtId="0" fontId="15" fillId="4" borderId="0" xfId="5" applyFill="1" applyAlignment="1">
      <alignment horizontal="right"/>
    </xf>
    <xf numFmtId="0" fontId="15" fillId="4" borderId="8" xfId="5" applyFill="1" applyBorder="1" applyAlignment="1">
      <alignment horizontal="right"/>
    </xf>
    <xf numFmtId="164" fontId="7" fillId="3" borderId="5" xfId="6" applyNumberFormat="1" applyFont="1" applyFill="1" applyBorder="1" applyAlignment="1">
      <alignment horizontal="right"/>
    </xf>
    <xf numFmtId="164" fontId="18" fillId="3" borderId="0" xfId="2" applyNumberFormat="1" applyFont="1" applyFill="1" applyBorder="1" applyAlignment="1">
      <alignment horizontal="right"/>
    </xf>
    <xf numFmtId="164" fontId="18" fillId="3" borderId="8" xfId="2" applyNumberFormat="1" applyFont="1" applyFill="1" applyBorder="1" applyAlignment="1">
      <alignment horizontal="right"/>
    </xf>
    <xf numFmtId="1" fontId="7" fillId="4" borderId="2" xfId="6" applyNumberFormat="1" applyFont="1" applyFill="1" applyBorder="1" applyAlignment="1">
      <alignment horizontal="right"/>
    </xf>
    <xf numFmtId="1" fontId="7" fillId="4" borderId="3" xfId="6" applyNumberFormat="1" applyFont="1" applyFill="1" applyBorder="1" applyAlignment="1">
      <alignment horizontal="right"/>
    </xf>
    <xf numFmtId="164" fontId="7" fillId="3" borderId="0" xfId="6" applyNumberFormat="1" applyFont="1" applyFill="1" applyBorder="1" applyAlignment="1">
      <alignment horizontal="right"/>
    </xf>
    <xf numFmtId="164" fontId="7" fillId="3" borderId="8" xfId="6" applyNumberFormat="1" applyFont="1" applyFill="1" applyBorder="1" applyAlignment="1">
      <alignment horizontal="right"/>
    </xf>
    <xf numFmtId="164" fontId="2" fillId="2" borderId="5" xfId="6" applyNumberFormat="1" applyFont="1" applyFill="1" applyBorder="1" applyAlignment="1">
      <alignment horizontal="right"/>
    </xf>
    <xf numFmtId="164" fontId="2" fillId="2" borderId="6" xfId="6" applyNumberFormat="1" applyFont="1" applyFill="1" applyBorder="1" applyAlignment="1">
      <alignment horizontal="right"/>
    </xf>
    <xf numFmtId="0" fontId="0" fillId="2" borderId="0" xfId="0" applyFill="1"/>
    <xf numFmtId="0" fontId="29" fillId="0" borderId="0" xfId="0" applyFont="1"/>
    <xf numFmtId="0" fontId="26" fillId="0" borderId="0" xfId="10" applyAlignment="1">
      <alignment vertical="top"/>
    </xf>
    <xf numFmtId="0" fontId="23" fillId="0" borderId="0" xfId="0" applyFont="1" applyAlignment="1">
      <alignment vertical="top"/>
    </xf>
    <xf numFmtId="164" fontId="4" fillId="4" borderId="6" xfId="6" applyNumberFormat="1" applyFont="1" applyFill="1" applyBorder="1" applyAlignment="1">
      <alignment horizontal="right"/>
    </xf>
    <xf numFmtId="0" fontId="31" fillId="2" borderId="0" xfId="10" applyFont="1" applyFill="1" applyAlignment="1">
      <alignment vertical="center"/>
    </xf>
    <xf numFmtId="0" fontId="30" fillId="0" borderId="0" xfId="0" applyFont="1" applyAlignment="1">
      <alignment vertical="top"/>
    </xf>
    <xf numFmtId="165" fontId="5" fillId="3" borderId="0" xfId="1" applyNumberFormat="1" applyFont="1" applyFill="1" applyBorder="1" applyAlignment="1">
      <alignment vertical="top"/>
    </xf>
    <xf numFmtId="165" fontId="5" fillId="3" borderId="8" xfId="1" applyNumberFormat="1" applyFont="1" applyFill="1" applyBorder="1" applyAlignment="1">
      <alignment vertical="top"/>
    </xf>
    <xf numFmtId="3" fontId="7" fillId="4" borderId="10" xfId="1" applyNumberFormat="1" applyFont="1" applyFill="1" applyBorder="1" applyAlignment="1">
      <alignment vertical="top"/>
    </xf>
    <xf numFmtId="3" fontId="7" fillId="4" borderId="11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3" fontId="6" fillId="3" borderId="8" xfId="1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>
      <alignment horizontal="right" vertical="top"/>
    </xf>
    <xf numFmtId="3" fontId="4" fillId="4" borderId="10" xfId="1" applyNumberFormat="1" applyFont="1" applyFill="1" applyBorder="1" applyAlignment="1">
      <alignment vertical="top"/>
    </xf>
    <xf numFmtId="3" fontId="4" fillId="4" borderId="11" xfId="1" applyNumberFormat="1" applyFont="1" applyFill="1" applyBorder="1" applyAlignment="1">
      <alignment vertical="top"/>
    </xf>
    <xf numFmtId="3" fontId="2" fillId="2" borderId="5" xfId="1" applyNumberFormat="1" applyFont="1" applyFill="1" applyBorder="1" applyAlignment="1">
      <alignment vertical="top"/>
    </xf>
    <xf numFmtId="3" fontId="2" fillId="2" borderId="6" xfId="1" applyNumberFormat="1" applyFont="1" applyFill="1" applyBorder="1" applyAlignment="1">
      <alignment vertical="top"/>
    </xf>
    <xf numFmtId="4" fontId="6" fillId="3" borderId="0" xfId="1" applyNumberFormat="1" applyFont="1" applyFill="1" applyBorder="1" applyAlignment="1">
      <alignment vertical="top"/>
    </xf>
    <xf numFmtId="4" fontId="6" fillId="3" borderId="8" xfId="1" applyNumberFormat="1" applyFont="1" applyFill="1" applyBorder="1" applyAlignment="1">
      <alignment vertical="top"/>
    </xf>
    <xf numFmtId="165" fontId="2" fillId="2" borderId="5" xfId="1" applyNumberFormat="1" applyFont="1" applyFill="1" applyBorder="1" applyAlignment="1">
      <alignment vertical="top"/>
    </xf>
    <xf numFmtId="165" fontId="2" fillId="2" borderId="6" xfId="1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11" fillId="2" borderId="0" xfId="8" applyFont="1" applyFill="1" applyBorder="1" applyAlignment="1">
      <alignment vertical="top"/>
    </xf>
    <xf numFmtId="0" fontId="5" fillId="3" borderId="0" xfId="0" applyFont="1" applyFill="1" applyAlignment="1">
      <alignment vertical="top" wrapText="1"/>
    </xf>
    <xf numFmtId="0" fontId="11" fillId="2" borderId="0" xfId="5" applyFont="1" applyFill="1" applyAlignment="1"/>
    <xf numFmtId="0" fontId="32" fillId="2" borderId="7" xfId="0" applyFont="1" applyFill="1" applyBorder="1" applyAlignment="1">
      <alignment horizontal="center" vertical="top"/>
    </xf>
    <xf numFmtId="0" fontId="32" fillId="2" borderId="0" xfId="0" applyFont="1" applyFill="1" applyBorder="1" applyAlignment="1">
      <alignment horizontal="center" vertical="top"/>
    </xf>
    <xf numFmtId="0" fontId="12" fillId="0" borderId="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3" borderId="7" xfId="2" applyFont="1" applyFill="1" applyBorder="1" applyAlignment="1">
      <alignment vertical="top" wrapText="1"/>
    </xf>
    <xf numFmtId="0" fontId="4" fillId="3" borderId="2" xfId="2" applyFont="1" applyFill="1" applyBorder="1" applyAlignment="1">
      <alignment vertical="top" wrapText="1"/>
    </xf>
    <xf numFmtId="0" fontId="2" fillId="2" borderId="1" xfId="2" applyFont="1" applyFill="1" applyBorder="1" applyAlignment="1">
      <alignment vertical="top" wrapText="1"/>
    </xf>
    <xf numFmtId="0" fontId="2" fillId="2" borderId="2" xfId="2" applyFont="1" applyFill="1" applyBorder="1" applyAlignment="1">
      <alignment vertical="top" wrapText="1"/>
    </xf>
    <xf numFmtId="0" fontId="2" fillId="2" borderId="3" xfId="2" applyFont="1" applyFill="1" applyBorder="1" applyAlignment="1">
      <alignment vertical="top" wrapText="1"/>
    </xf>
    <xf numFmtId="0" fontId="4" fillId="3" borderId="7" xfId="2" applyFont="1" applyFill="1" applyBorder="1" applyAlignment="1">
      <alignment horizontal="center" vertical="top" wrapText="1"/>
    </xf>
    <xf numFmtId="0" fontId="4" fillId="3" borderId="0" xfId="2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3" fillId="3" borderId="2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164" fontId="12" fillId="3" borderId="0" xfId="1" applyNumberFormat="1" applyFont="1" applyFill="1" applyBorder="1" applyAlignment="1">
      <alignment horizontal="center" vertical="top"/>
    </xf>
    <xf numFmtId="9" fontId="6" fillId="0" borderId="0" xfId="8" applyNumberFormat="1" applyFont="1" applyFill="1" applyBorder="1" applyAlignment="1">
      <alignment horizontal="center"/>
    </xf>
  </cellXfs>
  <cellStyles count="11">
    <cellStyle name="%" xfId="2"/>
    <cellStyle name="% 2" xfId="9"/>
    <cellStyle name="%_CO2 2010_v4a WO_GSG" xfId="3"/>
    <cellStyle name="Comma" xfId="1" builtinId="3"/>
    <cellStyle name="Comma 2" xfId="6"/>
    <cellStyle name="Hyperlink" xfId="10" builtinId="8"/>
    <cellStyle name="Normal" xfId="0" builtinId="0"/>
    <cellStyle name="Normal 2" xfId="5"/>
    <cellStyle name="Normal 3" xfId="8"/>
    <cellStyle name="Percent" xfId="4" builtinId="5"/>
    <cellStyle name="Percent 2" xfId="7"/>
  </cellStyles>
  <dxfs count="0"/>
  <tableStyles count="0" defaultTableStyle="TableStyleMedium2" defaultPivotStyle="PivotStyleLight16"/>
  <colors>
    <mruColors>
      <color rgb="FF0000FF"/>
      <color rgb="FF55379B"/>
      <color rgb="FF000000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Water!A1"/><Relationship Id="rId2" Type="http://schemas.openxmlformats.org/officeDocument/2006/relationships/hyperlink" Target="#Energy!A1"/><Relationship Id="rId1" Type="http://schemas.openxmlformats.org/officeDocument/2006/relationships/hyperlink" Target="#Carbon_emissions_operations!A1"/><Relationship Id="rId6" Type="http://schemas.openxmlformats.org/officeDocument/2006/relationships/hyperlink" Target="#ManagingSustainableSupplyChain!A1"/><Relationship Id="rId5" Type="http://schemas.openxmlformats.org/officeDocument/2006/relationships/hyperlink" Target="#'Waste and recycling'!A1"/><Relationship Id="rId4" Type="http://schemas.openxmlformats.org/officeDocument/2006/relationships/hyperlink" Target="#Transport_and_travel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F7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F7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F7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F7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F7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F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433918</xdr:colOff>
      <xdr:row>5</xdr:row>
      <xdr:rowOff>19049</xdr:rowOff>
    </xdr:from>
    <xdr:to>
      <xdr:col>8</xdr:col>
      <xdr:colOff>229659</xdr:colOff>
      <xdr:row>8</xdr:row>
      <xdr:rowOff>28574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275418" y="1077382"/>
          <a:ext cx="2864908" cy="655109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Carbon emissions operations</a:t>
          </a:r>
        </a:p>
      </xdr:txBody>
    </xdr:sp>
    <xdr:clientData/>
  </xdr:twoCellAnchor>
  <xdr:twoCellAnchor>
    <xdr:from>
      <xdr:col>8</xdr:col>
      <xdr:colOff>444500</xdr:colOff>
      <xdr:row>5</xdr:row>
      <xdr:rowOff>9524</xdr:rowOff>
    </xdr:from>
    <xdr:to>
      <xdr:col>13</xdr:col>
      <xdr:colOff>426508</xdr:colOff>
      <xdr:row>8</xdr:row>
      <xdr:rowOff>19049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5355167" y="1067857"/>
          <a:ext cx="3051174" cy="655109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Energy</a:t>
          </a:r>
        </a:p>
      </xdr:txBody>
    </xdr:sp>
    <xdr:clientData/>
  </xdr:twoCellAnchor>
  <xdr:twoCellAnchor>
    <xdr:from>
      <xdr:col>13</xdr:col>
      <xdr:colOff>550334</xdr:colOff>
      <xdr:row>4</xdr:row>
      <xdr:rowOff>179916</xdr:rowOff>
    </xdr:from>
    <xdr:to>
      <xdr:col>18</xdr:col>
      <xdr:colOff>316442</xdr:colOff>
      <xdr:row>7</xdr:row>
      <xdr:rowOff>189441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530167" y="1047749"/>
          <a:ext cx="2835275" cy="655109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Water</a:t>
          </a:r>
        </a:p>
      </xdr:txBody>
    </xdr:sp>
    <xdr:clientData/>
  </xdr:twoCellAnchor>
  <xdr:twoCellAnchor>
    <xdr:from>
      <xdr:col>3</xdr:col>
      <xdr:colOff>402167</xdr:colOff>
      <xdr:row>11</xdr:row>
      <xdr:rowOff>33865</xdr:rowOff>
    </xdr:from>
    <xdr:to>
      <xdr:col>8</xdr:col>
      <xdr:colOff>201083</xdr:colOff>
      <xdr:row>14</xdr:row>
      <xdr:rowOff>117474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2243667" y="2309282"/>
          <a:ext cx="2868083" cy="655109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Transport and travel</a:t>
          </a:r>
        </a:p>
      </xdr:txBody>
    </xdr:sp>
    <xdr:clientData/>
  </xdr:twoCellAnchor>
  <xdr:twoCellAnchor>
    <xdr:from>
      <xdr:col>8</xdr:col>
      <xdr:colOff>455084</xdr:colOff>
      <xdr:row>11</xdr:row>
      <xdr:rowOff>25399</xdr:rowOff>
    </xdr:from>
    <xdr:to>
      <xdr:col>13</xdr:col>
      <xdr:colOff>412750</xdr:colOff>
      <xdr:row>14</xdr:row>
      <xdr:rowOff>111124</xdr:rowOff>
    </xdr:to>
    <xdr:sp macro="" textlink="">
      <xdr:nvSpPr>
        <xdr:cNvPr id="7" name="Rounded Rectangle 6">
          <a:hlinkClick xmlns:r="http://schemas.openxmlformats.org/officeDocument/2006/relationships" r:id="rId5"/>
        </xdr:cNvPr>
        <xdr:cNvSpPr/>
      </xdr:nvSpPr>
      <xdr:spPr>
        <a:xfrm>
          <a:off x="5365751" y="2300816"/>
          <a:ext cx="3026832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Waste and recycling</a:t>
          </a:r>
        </a:p>
      </xdr:txBody>
    </xdr:sp>
    <xdr:clientData/>
  </xdr:twoCellAnchor>
  <xdr:twoCellAnchor>
    <xdr:from>
      <xdr:col>13</xdr:col>
      <xdr:colOff>592666</xdr:colOff>
      <xdr:row>11</xdr:row>
      <xdr:rowOff>47624</xdr:rowOff>
    </xdr:from>
    <xdr:to>
      <xdr:col>18</xdr:col>
      <xdr:colOff>338666</xdr:colOff>
      <xdr:row>14</xdr:row>
      <xdr:rowOff>133349</xdr:rowOff>
    </xdr:to>
    <xdr:sp macro="" textlink="">
      <xdr:nvSpPr>
        <xdr:cNvPr id="8" name="Rounded Rectangle 7">
          <a:hlinkClick xmlns:r="http://schemas.openxmlformats.org/officeDocument/2006/relationships" r:id="rId6"/>
        </xdr:cNvPr>
        <xdr:cNvSpPr/>
      </xdr:nvSpPr>
      <xdr:spPr>
        <a:xfrm>
          <a:off x="8572499" y="2323041"/>
          <a:ext cx="2815167" cy="657225"/>
        </a:xfrm>
        <a:prstGeom prst="roundRect">
          <a:avLst/>
        </a:prstGeom>
        <a:solidFill>
          <a:schemeClr val="bg1"/>
        </a:solidFill>
        <a:effectLst>
          <a:innerShdw blurRad="2921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rgbClr val="55379B"/>
              </a:solidFill>
            </a:rPr>
            <a:t>Managing a sustainable supply chain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95251</xdr:rowOff>
    </xdr:from>
    <xdr:to>
      <xdr:col>8</xdr:col>
      <xdr:colOff>266699</xdr:colOff>
      <xdr:row>1</xdr:row>
      <xdr:rowOff>114300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953250" y="95251"/>
          <a:ext cx="723899" cy="247649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2914650</xdr:colOff>
      <xdr:row>1</xdr:row>
      <xdr:rowOff>57150</xdr:rowOff>
    </xdr:from>
    <xdr:to>
      <xdr:col>0</xdr:col>
      <xdr:colOff>3638549</xdr:colOff>
      <xdr:row>2</xdr:row>
      <xdr:rowOff>104774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914650" y="304800"/>
          <a:ext cx="723899" cy="247649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66675</xdr:rowOff>
    </xdr:from>
    <xdr:to>
      <xdr:col>7</xdr:col>
      <xdr:colOff>228599</xdr:colOff>
      <xdr:row>1</xdr:row>
      <xdr:rowOff>66674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972425" y="66675"/>
          <a:ext cx="723899" cy="247649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57150</xdr:rowOff>
    </xdr:from>
    <xdr:to>
      <xdr:col>8</xdr:col>
      <xdr:colOff>228599</xdr:colOff>
      <xdr:row>1</xdr:row>
      <xdr:rowOff>76199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229350" y="57150"/>
          <a:ext cx="723899" cy="247649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104775</xdr:rowOff>
    </xdr:from>
    <xdr:to>
      <xdr:col>6</xdr:col>
      <xdr:colOff>819149</xdr:colOff>
      <xdr:row>1</xdr:row>
      <xdr:rowOff>133349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886825" y="104775"/>
          <a:ext cx="723899" cy="247649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85725</xdr:rowOff>
    </xdr:from>
    <xdr:to>
      <xdr:col>7</xdr:col>
      <xdr:colOff>266699</xdr:colOff>
      <xdr:row>1</xdr:row>
      <xdr:rowOff>85724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286625" y="285750"/>
          <a:ext cx="723899" cy="247649"/>
        </a:xfrm>
        <a:prstGeom prst="roundRect">
          <a:avLst/>
        </a:prstGeom>
        <a:solidFill>
          <a:srgbClr val="000000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200" b="1"/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fice.bt.com/sites/ECU%20data/data-and-analysis/Private%20Documents/Reports/Consumption/TSO%20-%20Portfolio%20Consumption%20Data%20(EoY%2014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_Log"/>
      <sheetName val="Lookup"/>
      <sheetName val="RoWElectricity"/>
      <sheetName val="Process"/>
      <sheetName val="Rep_Summary"/>
      <sheetName val="WiPDE"/>
      <sheetName val="Rep_CostSummary"/>
      <sheetName val="Rep_BSS"/>
      <sheetName val="Cumulative_Progress"/>
      <sheetName val="Rep_DailyGWh"/>
      <sheetName val="Network"/>
      <sheetName val="Data Centre"/>
      <sheetName val="Estate"/>
      <sheetName val="Estate_gas"/>
      <sheetName val="WeatherImpact(LTA)"/>
      <sheetName val="WeatherImpact(YoY)"/>
      <sheetName val="OldSummary"/>
      <sheetName val="ClosureImpact"/>
      <sheetName val="Out_BFR"/>
      <sheetName val="Out_BFR_OLD"/>
      <sheetName val="Out_WaterfallSummary"/>
      <sheetName val="HH AMR Portfolio"/>
      <sheetName val="NHH AMR Portfolio"/>
      <sheetName val="HH UMS"/>
      <sheetName val="NHH UMS"/>
      <sheetName val="NHH M Billing"/>
      <sheetName val="NHH Q Billing"/>
      <sheetName val="FTTC"/>
      <sheetName val="Tenant"/>
      <sheetName val="NI Tenant"/>
      <sheetName val="Gas"/>
      <sheetName val="Oil"/>
      <sheetName val="NI HH AMR Portfolio"/>
      <sheetName val="NI NHH AMR Portfolio"/>
      <sheetName val="NI UMS"/>
      <sheetName val="NI Gas"/>
      <sheetName val="NI Oil"/>
      <sheetName val="WEATHER"/>
      <sheetName val="BASOL"/>
      <sheetName val="AuditSchedule"/>
      <sheetName val="T20Commentary"/>
      <sheetName val="MixedUse"/>
      <sheetName val="MixedUse_Data"/>
      <sheetName val="Reported_Mpans"/>
    </sheetNames>
    <sheetDataSet>
      <sheetData sheetId="0"/>
      <sheetData sheetId="1">
        <row r="9">
          <cell r="D9" t="str">
            <v>Standby</v>
          </cell>
          <cell r="E9">
            <v>12</v>
          </cell>
        </row>
        <row r="10">
          <cell r="D10" t="str">
            <v>Heating</v>
          </cell>
          <cell r="E10">
            <v>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windowProtection="1" zoomScale="90" zoomScaleNormal="90" workbookViewId="0">
      <selection activeCell="F18" sqref="F18"/>
    </sheetView>
  </sheetViews>
  <sheetFormatPr defaultRowHeight="15" x14ac:dyDescent="0.25"/>
  <sheetData>
    <row r="1" spans="1:21" ht="23.25" x14ac:dyDescent="0.25">
      <c r="A1" s="199" t="s">
        <v>80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173"/>
    </row>
    <row r="2" spans="1:2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2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ht="21" customHeight="1" x14ac:dyDescent="0.25">
      <c r="A6" s="173"/>
      <c r="B6" s="178"/>
      <c r="C6" s="178"/>
      <c r="D6" s="178"/>
      <c r="E6" s="178"/>
      <c r="F6" s="173"/>
      <c r="G6" s="178"/>
      <c r="H6" s="178"/>
      <c r="I6" s="178"/>
      <c r="J6" s="178"/>
      <c r="K6" s="173"/>
      <c r="L6" s="178"/>
      <c r="M6" s="178"/>
      <c r="N6" s="178"/>
      <c r="O6" s="178"/>
      <c r="P6" s="178"/>
      <c r="Q6" s="173"/>
      <c r="R6" s="173"/>
      <c r="S6" s="173"/>
      <c r="T6" s="173"/>
      <c r="U6" s="173"/>
    </row>
    <row r="7" spans="1:21" ht="15" customHeight="1" x14ac:dyDescent="0.25">
      <c r="A7" s="173"/>
      <c r="B7" s="178"/>
      <c r="C7" s="178"/>
      <c r="D7" s="178"/>
      <c r="E7" s="178"/>
      <c r="F7" s="173"/>
      <c r="G7" s="178"/>
      <c r="H7" s="178"/>
      <c r="I7" s="178"/>
      <c r="J7" s="178"/>
      <c r="K7" s="173"/>
      <c r="L7" s="178"/>
      <c r="M7" s="178"/>
      <c r="N7" s="178"/>
      <c r="O7" s="178"/>
      <c r="P7" s="178"/>
      <c r="Q7" s="173"/>
      <c r="R7" s="173"/>
      <c r="S7" s="173"/>
      <c r="T7" s="173"/>
      <c r="U7" s="173"/>
    </row>
    <row r="8" spans="1:21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</row>
    <row r="9" spans="1:21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1" x14ac:dyDescent="0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</row>
    <row r="11" spans="1:21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</row>
    <row r="12" spans="1:21" x14ac:dyDescent="0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2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</row>
    <row r="14" spans="1:21" x14ac:dyDescent="0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1" x14ac:dyDescent="0.2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</row>
    <row r="17" spans="1:21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</row>
    <row r="18" spans="1:21" x14ac:dyDescent="0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</row>
    <row r="19" spans="1:21" x14ac:dyDescent="0.2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</row>
    <row r="20" spans="1:21" x14ac:dyDescent="0.2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</row>
    <row r="21" spans="1:21" x14ac:dyDescent="0.2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</row>
    <row r="22" spans="1:21" x14ac:dyDescent="0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</row>
    <row r="23" spans="1:21" x14ac:dyDescent="0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</row>
    <row r="24" spans="1:21" x14ac:dyDescent="0.2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</row>
    <row r="25" spans="1:21" x14ac:dyDescent="0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21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1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1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</row>
    <row r="30" spans="1:21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</row>
    <row r="31" spans="1:21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</row>
    <row r="32" spans="1:21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</row>
    <row r="33" spans="1:21" x14ac:dyDescent="0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</row>
    <row r="34" spans="1:21" x14ac:dyDescent="0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</row>
    <row r="35" spans="1:21" x14ac:dyDescent="0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</row>
  </sheetData>
  <sheetProtection password="E11F" sheet="1" objects="1" scenarios="1"/>
  <mergeCells count="1">
    <mergeCell ref="A1:T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indowProtection="1" zoomScaleNormal="100" workbookViewId="0">
      <pane ySplit="3" topLeftCell="A4" activePane="bottomLeft" state="frozen"/>
      <selection pane="bottomLeft" activeCell="B7" sqref="B7"/>
    </sheetView>
  </sheetViews>
  <sheetFormatPr defaultRowHeight="15" x14ac:dyDescent="0.25"/>
  <cols>
    <col min="1" max="1" width="64.140625" style="1" customWidth="1"/>
    <col min="2" max="2" width="8.42578125" style="1" bestFit="1" customWidth="1"/>
    <col min="3" max="3" width="9.5703125" style="1" customWidth="1"/>
    <col min="4" max="4" width="8.42578125" style="1" bestFit="1" customWidth="1"/>
    <col min="5" max="5" width="9.5703125" style="1" bestFit="1" customWidth="1"/>
    <col min="6" max="6" width="8.42578125" style="1" bestFit="1" customWidth="1"/>
    <col min="7" max="7" width="8.42578125" style="1" customWidth="1"/>
    <col min="8" max="16384" width="9.140625" style="1"/>
  </cols>
  <sheetData>
    <row r="1" spans="1:9" ht="18" x14ac:dyDescent="0.25">
      <c r="A1" s="203" t="s">
        <v>76</v>
      </c>
      <c r="B1" s="204"/>
      <c r="C1" s="204"/>
      <c r="D1" s="204"/>
      <c r="E1" s="204"/>
      <c r="F1" s="204"/>
      <c r="G1" s="204"/>
    </row>
    <row r="2" spans="1:9" ht="16.5" thickBot="1" x14ac:dyDescent="0.3">
      <c r="A2" s="212" t="s">
        <v>28</v>
      </c>
      <c r="B2" s="213"/>
      <c r="C2" s="213"/>
      <c r="D2" s="213"/>
      <c r="E2" s="213"/>
      <c r="F2" s="213"/>
      <c r="G2" s="214"/>
      <c r="I2" s="176"/>
    </row>
    <row r="3" spans="1:9" ht="32.25" thickBot="1" x14ac:dyDescent="0.4">
      <c r="A3" s="20" t="s">
        <v>17</v>
      </c>
      <c r="B3" s="11" t="s">
        <v>0</v>
      </c>
      <c r="C3" s="12">
        <v>2011</v>
      </c>
      <c r="D3" s="12">
        <v>2012</v>
      </c>
      <c r="E3" s="12">
        <v>2013</v>
      </c>
      <c r="F3" s="12">
        <v>2014</v>
      </c>
      <c r="G3" s="13">
        <v>2015</v>
      </c>
      <c r="I3" s="175"/>
    </row>
    <row r="4" spans="1:9" ht="6.75" customHeight="1" thickBot="1" x14ac:dyDescent="0.3">
      <c r="A4" s="205"/>
      <c r="B4" s="206"/>
      <c r="C4" s="206"/>
      <c r="D4" s="206"/>
      <c r="E4" s="206"/>
      <c r="F4" s="206"/>
      <c r="G4" s="206"/>
    </row>
    <row r="5" spans="1:9" ht="15.75" x14ac:dyDescent="0.25">
      <c r="A5" s="207" t="s">
        <v>23</v>
      </c>
      <c r="B5" s="208"/>
      <c r="C5" s="208"/>
      <c r="D5" s="208"/>
      <c r="E5" s="208"/>
      <c r="F5" s="208"/>
      <c r="G5" s="209"/>
    </row>
    <row r="6" spans="1:9" x14ac:dyDescent="0.25">
      <c r="A6" s="2" t="s">
        <v>1</v>
      </c>
      <c r="B6" s="64">
        <v>12.078458000000003</v>
      </c>
      <c r="C6" s="180">
        <v>7.9465051492324204</v>
      </c>
      <c r="D6" s="180">
        <v>6.7707351400890614</v>
      </c>
      <c r="E6" s="180">
        <v>2.8155881741063054</v>
      </c>
      <c r="F6" s="180">
        <v>4</v>
      </c>
      <c r="G6" s="181">
        <v>2.4802165056262719</v>
      </c>
    </row>
    <row r="7" spans="1:9" x14ac:dyDescent="0.25">
      <c r="A7" s="2" t="s">
        <v>2</v>
      </c>
      <c r="B7" s="64">
        <v>107.947064325</v>
      </c>
      <c r="C7" s="180">
        <v>60.733694656017519</v>
      </c>
      <c r="D7" s="180">
        <v>49.794640325179159</v>
      </c>
      <c r="E7" s="180">
        <v>57.946157097049237</v>
      </c>
      <c r="F7" s="180">
        <v>48.841194823637629</v>
      </c>
      <c r="G7" s="181">
        <v>37.109366102818136</v>
      </c>
    </row>
    <row r="8" spans="1:9" x14ac:dyDescent="0.25">
      <c r="A8" s="2" t="s">
        <v>3</v>
      </c>
      <c r="B8" s="64">
        <v>67.044101544</v>
      </c>
      <c r="C8" s="180">
        <v>3.5374463379098469</v>
      </c>
      <c r="D8" s="180">
        <v>4.8277262929617262</v>
      </c>
      <c r="E8" s="180">
        <v>4.9339336583567999</v>
      </c>
      <c r="F8" s="180">
        <v>5.4171624344015967</v>
      </c>
      <c r="G8" s="181">
        <v>3.4417737317889552</v>
      </c>
      <c r="I8" s="179"/>
    </row>
    <row r="9" spans="1:9" x14ac:dyDescent="0.25">
      <c r="A9" s="2" t="s">
        <v>4</v>
      </c>
      <c r="B9" s="64">
        <v>0.5</v>
      </c>
      <c r="C9" s="180">
        <v>4.7237269950000007</v>
      </c>
      <c r="D9" s="180">
        <v>4.2413905272195755</v>
      </c>
      <c r="E9" s="180">
        <v>4.1244672300000005</v>
      </c>
      <c r="F9" s="180">
        <v>6.0103593999999996</v>
      </c>
      <c r="G9" s="181">
        <v>5.6965876863636371</v>
      </c>
    </row>
    <row r="10" spans="1:9" x14ac:dyDescent="0.25">
      <c r="A10" s="2" t="s">
        <v>5</v>
      </c>
      <c r="B10" s="64">
        <v>167.232</v>
      </c>
      <c r="C10" s="180">
        <v>102.51733718991174</v>
      </c>
      <c r="D10" s="180">
        <v>104.17770872229289</v>
      </c>
      <c r="E10" s="180">
        <v>102.04202627003465</v>
      </c>
      <c r="F10" s="180">
        <v>99.712538064676778</v>
      </c>
      <c r="G10" s="181">
        <v>113.80834461375638</v>
      </c>
    </row>
    <row r="11" spans="1:9" x14ac:dyDescent="0.25">
      <c r="A11" s="2" t="s">
        <v>6</v>
      </c>
      <c r="B11" s="64">
        <v>18.48</v>
      </c>
      <c r="C11" s="3">
        <v>1.3403048208172366E-2</v>
      </c>
      <c r="D11" s="3">
        <v>2.0885861365766031E-2</v>
      </c>
      <c r="E11" s="3">
        <v>2.0374739283210569E-2</v>
      </c>
      <c r="F11" s="3">
        <v>1.9531096345790974E-2</v>
      </c>
      <c r="G11" s="4">
        <v>2.2046997288362916E-2</v>
      </c>
    </row>
    <row r="12" spans="1:9" x14ac:dyDescent="0.25">
      <c r="A12" s="2" t="s">
        <v>7</v>
      </c>
      <c r="B12" s="64">
        <v>24.021000000000001</v>
      </c>
      <c r="C12" s="180">
        <v>16.825254776779847</v>
      </c>
      <c r="D12" s="180">
        <v>19.298996406660578</v>
      </c>
      <c r="E12" s="180">
        <v>20.219719294848591</v>
      </c>
      <c r="F12" s="180">
        <v>16.682559699165619</v>
      </c>
      <c r="G12" s="181">
        <v>15.002907591658307</v>
      </c>
    </row>
    <row r="13" spans="1:9" x14ac:dyDescent="0.25">
      <c r="A13" s="2" t="s">
        <v>29</v>
      </c>
      <c r="B13" s="64">
        <v>16.295999999999999</v>
      </c>
      <c r="C13" s="180">
        <v>2.0074830219908373</v>
      </c>
      <c r="D13" s="180">
        <v>2.28503274441556</v>
      </c>
      <c r="E13" s="180">
        <v>1.7419965998027378</v>
      </c>
      <c r="F13" s="180">
        <v>1.1123871967725116</v>
      </c>
      <c r="G13" s="181">
        <v>0.86070916528521668</v>
      </c>
    </row>
    <row r="14" spans="1:9" ht="16.5" thickBot="1" x14ac:dyDescent="0.3">
      <c r="A14" s="15" t="s">
        <v>18</v>
      </c>
      <c r="B14" s="182">
        <v>413.59862386899999</v>
      </c>
      <c r="C14" s="182">
        <v>198.3048511750504</v>
      </c>
      <c r="D14" s="182">
        <v>191.41711602018435</v>
      </c>
      <c r="E14" s="182">
        <v>193.84426306348155</v>
      </c>
      <c r="F14" s="182">
        <v>181.52235420035436</v>
      </c>
      <c r="G14" s="183">
        <v>178.42195239458525</v>
      </c>
    </row>
    <row r="15" spans="1:9" ht="16.5" thickBot="1" x14ac:dyDescent="0.3">
      <c r="A15" s="210"/>
      <c r="B15" s="211"/>
      <c r="C15" s="211"/>
      <c r="D15" s="211"/>
      <c r="E15" s="211"/>
      <c r="F15" s="211"/>
      <c r="G15" s="211"/>
    </row>
    <row r="16" spans="1:9" ht="15.75" x14ac:dyDescent="0.25">
      <c r="A16" s="207" t="s">
        <v>26</v>
      </c>
      <c r="B16" s="208"/>
      <c r="C16" s="208"/>
      <c r="D16" s="208"/>
      <c r="E16" s="208"/>
      <c r="F16" s="208"/>
      <c r="G16" s="209"/>
    </row>
    <row r="17" spans="1:10" ht="18" customHeight="1" x14ac:dyDescent="0.25">
      <c r="A17" s="2" t="s">
        <v>36</v>
      </c>
      <c r="B17" s="184">
        <v>1097.0505466164605</v>
      </c>
      <c r="C17" s="184">
        <v>1186.2817328205062</v>
      </c>
      <c r="D17" s="184">
        <v>1179.7386200884296</v>
      </c>
      <c r="E17" s="184">
        <v>1099.3836005073483</v>
      </c>
      <c r="F17" s="184">
        <v>1058.4602613988709</v>
      </c>
      <c r="G17" s="185">
        <v>1126.644041100496</v>
      </c>
    </row>
    <row r="18" spans="1:10" ht="15.75" x14ac:dyDescent="0.25">
      <c r="A18" s="5" t="s">
        <v>8</v>
      </c>
      <c r="B18" s="184"/>
      <c r="C18" s="184"/>
      <c r="D18" s="184"/>
      <c r="E18" s="184"/>
      <c r="F18" s="184"/>
      <c r="G18" s="185"/>
      <c r="J18" s="195"/>
    </row>
    <row r="19" spans="1:10" x14ac:dyDescent="0.25">
      <c r="A19" s="2" t="s">
        <v>30</v>
      </c>
      <c r="B19" s="186" t="s">
        <v>60</v>
      </c>
      <c r="C19" s="184">
        <v>484.48953027351479</v>
      </c>
      <c r="D19" s="184">
        <v>475.77464620728523</v>
      </c>
      <c r="E19" s="184">
        <v>866.92321986278944</v>
      </c>
      <c r="F19" s="184">
        <v>996.08094934444762</v>
      </c>
      <c r="G19" s="185">
        <v>1061.9700860011662</v>
      </c>
    </row>
    <row r="20" spans="1:10" x14ac:dyDescent="0.25">
      <c r="A20" s="2" t="s">
        <v>31</v>
      </c>
      <c r="B20" s="186" t="s">
        <v>60</v>
      </c>
      <c r="C20" s="184">
        <v>188.89343886841985</v>
      </c>
      <c r="D20" s="184">
        <v>188.01750039552715</v>
      </c>
      <c r="E20" s="184">
        <v>42.856099782573914</v>
      </c>
      <c r="F20" s="184">
        <v>0</v>
      </c>
      <c r="G20" s="185">
        <v>0</v>
      </c>
    </row>
    <row r="21" spans="1:10" ht="16.5" thickBot="1" x14ac:dyDescent="0.3">
      <c r="A21" s="15" t="s">
        <v>9</v>
      </c>
      <c r="B21" s="187">
        <v>1097.0505466164605</v>
      </c>
      <c r="C21" s="187">
        <v>512.89876367857175</v>
      </c>
      <c r="D21" s="187">
        <v>515.94647348561728</v>
      </c>
      <c r="E21" s="187">
        <v>189.60428086198499</v>
      </c>
      <c r="F21" s="187">
        <v>62.379312054423394</v>
      </c>
      <c r="G21" s="188">
        <v>64.673955099329973</v>
      </c>
    </row>
    <row r="22" spans="1:10" ht="16.5" thickBot="1" x14ac:dyDescent="0.3">
      <c r="A22" s="5"/>
      <c r="B22" s="6"/>
      <c r="C22" s="6"/>
      <c r="D22" s="6"/>
      <c r="E22" s="6"/>
      <c r="F22" s="6"/>
    </row>
    <row r="23" spans="1:10" ht="32.25" thickBot="1" x14ac:dyDescent="0.3">
      <c r="A23" s="14" t="s">
        <v>16</v>
      </c>
      <c r="B23" s="189">
        <v>1510.6491704854604</v>
      </c>
      <c r="C23" s="189">
        <v>711.20361485362218</v>
      </c>
      <c r="D23" s="189">
        <v>707.36358950580166</v>
      </c>
      <c r="E23" s="189">
        <v>383.44854392546654</v>
      </c>
      <c r="F23" s="189">
        <v>243.90166625477775</v>
      </c>
      <c r="G23" s="190">
        <v>243.09590749391523</v>
      </c>
    </row>
    <row r="24" spans="1:10" ht="16.5" thickBot="1" x14ac:dyDescent="0.3">
      <c r="A24" s="210"/>
      <c r="B24" s="211"/>
      <c r="C24" s="211"/>
      <c r="D24" s="211"/>
      <c r="E24" s="211"/>
      <c r="F24" s="211"/>
      <c r="G24" s="211"/>
    </row>
    <row r="25" spans="1:10" ht="15.75" x14ac:dyDescent="0.25">
      <c r="A25" s="207" t="s">
        <v>27</v>
      </c>
      <c r="B25" s="208"/>
      <c r="C25" s="208"/>
      <c r="D25" s="208"/>
      <c r="E25" s="208"/>
      <c r="F25" s="208"/>
      <c r="G25" s="209"/>
    </row>
    <row r="26" spans="1:10" x14ac:dyDescent="0.25">
      <c r="A26" s="2" t="s">
        <v>21</v>
      </c>
      <c r="B26" s="186" t="s">
        <v>60</v>
      </c>
      <c r="C26" s="184">
        <v>4.1662468449912122</v>
      </c>
      <c r="D26" s="184">
        <v>3.4333569926758738</v>
      </c>
      <c r="E26" s="184">
        <v>2.7475181760000003</v>
      </c>
      <c r="F26" s="184">
        <v>2.3689045876363637</v>
      </c>
      <c r="G26" s="185">
        <v>1.9671893074648663</v>
      </c>
    </row>
    <row r="27" spans="1:10" x14ac:dyDescent="0.25">
      <c r="A27" s="2" t="s">
        <v>19</v>
      </c>
      <c r="B27" s="184">
        <v>45.247052216664827</v>
      </c>
      <c r="C27" s="184">
        <v>85.294359474110195</v>
      </c>
      <c r="D27" s="184">
        <v>91.710671223320219</v>
      </c>
      <c r="E27" s="184">
        <v>91.897030634247571</v>
      </c>
      <c r="F27" s="184">
        <v>88.320071683178014</v>
      </c>
      <c r="G27" s="185">
        <v>97.039876568417156</v>
      </c>
    </row>
    <row r="28" spans="1:10" x14ac:dyDescent="0.25">
      <c r="A28" s="2" t="s">
        <v>10</v>
      </c>
      <c r="B28" s="184">
        <v>13.074388666666666</v>
      </c>
      <c r="C28" s="184">
        <v>4.0596703500000002</v>
      </c>
      <c r="D28" s="184">
        <v>2.2641290000000001</v>
      </c>
      <c r="E28" s="184">
        <v>1.6431180000000003</v>
      </c>
      <c r="F28" s="184">
        <v>2.7107465000000004</v>
      </c>
      <c r="G28" s="185">
        <v>3.1188916272727272</v>
      </c>
    </row>
    <row r="29" spans="1:10" x14ac:dyDescent="0.25">
      <c r="A29" s="2" t="s">
        <v>32</v>
      </c>
      <c r="B29" s="184">
        <v>5.7462116541399997</v>
      </c>
      <c r="C29" s="184">
        <v>7.9963656231424194</v>
      </c>
      <c r="D29" s="184">
        <v>7.824285235431935</v>
      </c>
      <c r="E29" s="184">
        <v>8.191991587012474</v>
      </c>
      <c r="F29" s="184">
        <v>6.8111266294697677</v>
      </c>
      <c r="G29" s="185">
        <v>5.5699085502107524</v>
      </c>
    </row>
    <row r="30" spans="1:10" x14ac:dyDescent="0.25">
      <c r="A30" s="10" t="s">
        <v>20</v>
      </c>
      <c r="B30" s="186">
        <v>11.454802975933333</v>
      </c>
      <c r="C30" s="184">
        <v>5.4466989217165231</v>
      </c>
      <c r="D30" s="184">
        <v>5.68450740113395</v>
      </c>
      <c r="E30" s="184">
        <v>4.9502482157681733</v>
      </c>
      <c r="F30" s="184">
        <v>5.1107664976613139</v>
      </c>
      <c r="G30" s="185">
        <v>3.5068747850270223</v>
      </c>
    </row>
    <row r="31" spans="1:10" x14ac:dyDescent="0.25">
      <c r="A31" s="2" t="s">
        <v>33</v>
      </c>
      <c r="B31" s="186">
        <v>11.493766962459111</v>
      </c>
      <c r="C31" s="184">
        <v>5.3036548641446686</v>
      </c>
      <c r="D31" s="184">
        <v>5.6602209273820394</v>
      </c>
      <c r="E31" s="184">
        <v>6.2724122799702497</v>
      </c>
      <c r="F31" s="184">
        <v>8.2425494021974046</v>
      </c>
      <c r="G31" s="185">
        <v>5.4762406859897297</v>
      </c>
    </row>
    <row r="32" spans="1:10" x14ac:dyDescent="0.25">
      <c r="A32" s="2" t="s">
        <v>34</v>
      </c>
      <c r="B32" s="186" t="s">
        <v>60</v>
      </c>
      <c r="C32" s="191">
        <v>0.15855910935505732</v>
      </c>
      <c r="D32" s="191">
        <v>0.1454653193753101</v>
      </c>
      <c r="E32" s="191">
        <v>0.11553291450673682</v>
      </c>
      <c r="F32" s="191">
        <v>0.11900727518236395</v>
      </c>
      <c r="G32" s="192">
        <v>9.6145541956713529E-2</v>
      </c>
    </row>
    <row r="33" spans="1:9" x14ac:dyDescent="0.25">
      <c r="A33" s="2" t="s">
        <v>11</v>
      </c>
      <c r="B33" s="186" t="s">
        <v>60</v>
      </c>
      <c r="C33" s="184">
        <v>12.766897456078661</v>
      </c>
      <c r="D33" s="184">
        <v>11.926132776112899</v>
      </c>
      <c r="E33" s="184">
        <v>11.548854718465355</v>
      </c>
      <c r="F33" s="184">
        <v>10.513056824505544</v>
      </c>
      <c r="G33" s="185">
        <v>8.5561924227512698</v>
      </c>
    </row>
    <row r="34" spans="1:9" x14ac:dyDescent="0.25">
      <c r="A34" s="2" t="s">
        <v>12</v>
      </c>
      <c r="B34" s="184">
        <v>14.937716880539131</v>
      </c>
      <c r="C34" s="184">
        <v>4.5869834535226026</v>
      </c>
      <c r="D34" s="184">
        <v>4.8498545775585269</v>
      </c>
      <c r="E34" s="184">
        <v>4.12094951575338</v>
      </c>
      <c r="F34" s="184">
        <v>4.1013709070732745</v>
      </c>
      <c r="G34" s="185">
        <v>2.7579422059636372</v>
      </c>
    </row>
    <row r="35" spans="1:9" x14ac:dyDescent="0.25">
      <c r="A35" s="2" t="s">
        <v>13</v>
      </c>
      <c r="B35" s="184">
        <v>15.38662460389903</v>
      </c>
      <c r="C35" s="184">
        <v>24.113880218042301</v>
      </c>
      <c r="D35" s="184">
        <v>23.283291329957333</v>
      </c>
      <c r="E35" s="184">
        <v>19.955619060119055</v>
      </c>
      <c r="F35" s="184">
        <v>18.871442397184047</v>
      </c>
      <c r="G35" s="185">
        <v>14.387182952139279</v>
      </c>
    </row>
    <row r="36" spans="1:9" ht="16.5" thickBot="1" x14ac:dyDescent="0.3">
      <c r="A36" s="15" t="s">
        <v>14</v>
      </c>
      <c r="B36" s="187">
        <v>117.34056396030209</v>
      </c>
      <c r="C36" s="187">
        <v>153.89331631510365</v>
      </c>
      <c r="D36" s="187">
        <v>156.78191478294806</v>
      </c>
      <c r="E36" s="187">
        <v>151.44327510184297</v>
      </c>
      <c r="F36" s="187">
        <v>147.1690427040881</v>
      </c>
      <c r="G36" s="188">
        <v>142.47644464719312</v>
      </c>
    </row>
    <row r="37" spans="1:9" ht="16.5" thickBot="1" x14ac:dyDescent="0.3">
      <c r="A37" s="7"/>
      <c r="B37" s="8"/>
      <c r="C37" s="8"/>
      <c r="D37" s="8"/>
      <c r="E37" s="8"/>
      <c r="F37" s="8"/>
    </row>
    <row r="38" spans="1:9" ht="19.5" thickBot="1" x14ac:dyDescent="0.3">
      <c r="A38" s="14" t="s">
        <v>22</v>
      </c>
      <c r="B38" s="193">
        <v>1627.9897344457627</v>
      </c>
      <c r="C38" s="193">
        <v>865.09693116872586</v>
      </c>
      <c r="D38" s="193">
        <v>864.14550428874975</v>
      </c>
      <c r="E38" s="193">
        <v>534.89181902730957</v>
      </c>
      <c r="F38" s="193">
        <v>391.07070895886585</v>
      </c>
      <c r="G38" s="194">
        <v>385.57235214110835</v>
      </c>
      <c r="I38" s="9"/>
    </row>
    <row r="39" spans="1:9" ht="16.5" thickBot="1" x14ac:dyDescent="0.3">
      <c r="A39" s="16" t="s">
        <v>15</v>
      </c>
      <c r="B39" s="17" t="s">
        <v>35</v>
      </c>
      <c r="C39" s="18">
        <v>-0.46861032790035262</v>
      </c>
      <c r="D39" s="18">
        <v>-0.4691947461309135</v>
      </c>
      <c r="E39" s="18">
        <v>-0.67144029983124576</v>
      </c>
      <c r="F39" s="18">
        <v>-0.7597830620891457</v>
      </c>
      <c r="G39" s="19">
        <v>-0.76316045243837272</v>
      </c>
    </row>
    <row r="40" spans="1:9" x14ac:dyDescent="0.25">
      <c r="A40" s="201" t="s">
        <v>59</v>
      </c>
      <c r="B40" s="202"/>
      <c r="C40" s="202"/>
      <c r="D40" s="202"/>
      <c r="E40" s="202"/>
      <c r="F40" s="202"/>
      <c r="G40" s="202"/>
    </row>
    <row r="41" spans="1:9" x14ac:dyDescent="0.25">
      <c r="A41" s="1" t="s">
        <v>24</v>
      </c>
    </row>
    <row r="42" spans="1:9" ht="18" x14ac:dyDescent="0.25">
      <c r="A42" s="1" t="s">
        <v>25</v>
      </c>
    </row>
  </sheetData>
  <sheetProtection password="E11F" sheet="1" objects="1" scenarios="1"/>
  <mergeCells count="9">
    <mergeCell ref="A40:G40"/>
    <mergeCell ref="A1:G1"/>
    <mergeCell ref="A4:G4"/>
    <mergeCell ref="A5:G5"/>
    <mergeCell ref="A15:G15"/>
    <mergeCell ref="A16:G16"/>
    <mergeCell ref="A24:G24"/>
    <mergeCell ref="A25:G25"/>
    <mergeCell ref="A2:G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indowProtection="1" zoomScaleNormal="100" workbookViewId="0">
      <pane ySplit="4" topLeftCell="A5" activePane="bottomLeft" state="frozen"/>
      <selection pane="bottomLeft"/>
    </sheetView>
  </sheetViews>
  <sheetFormatPr defaultRowHeight="11.25" x14ac:dyDescent="0.2"/>
  <cols>
    <col min="1" max="1" width="58.85546875" style="24" customWidth="1"/>
    <col min="2" max="3" width="10.85546875" style="24" hidden="1" customWidth="1"/>
    <col min="4" max="7" width="10.85546875" style="24" customWidth="1"/>
    <col min="8" max="8" width="13.140625" style="24" customWidth="1"/>
    <col min="9" max="16384" width="9.140625" style="24"/>
  </cols>
  <sheetData>
    <row r="1" spans="1:8" ht="19.5" thickBot="1" x14ac:dyDescent="0.35">
      <c r="A1" s="23" t="s">
        <v>85</v>
      </c>
      <c r="B1" s="23"/>
      <c r="C1" s="23"/>
      <c r="D1" s="23"/>
      <c r="E1" s="23"/>
      <c r="F1" s="23"/>
      <c r="G1" s="23"/>
      <c r="H1" s="51"/>
    </row>
    <row r="2" spans="1:8" ht="15.75" x14ac:dyDescent="0.2">
      <c r="A2" s="25" t="s">
        <v>28</v>
      </c>
      <c r="B2" s="26"/>
      <c r="C2" s="26"/>
      <c r="D2" s="26"/>
      <c r="E2" s="26"/>
      <c r="F2" s="26"/>
      <c r="G2" s="26"/>
      <c r="H2" s="27"/>
    </row>
    <row r="3" spans="1:8" ht="15.75" x14ac:dyDescent="0.25">
      <c r="A3" s="146"/>
      <c r="B3" s="147"/>
      <c r="C3" s="147"/>
      <c r="D3" s="158">
        <v>2011</v>
      </c>
      <c r="E3" s="158">
        <v>2012</v>
      </c>
      <c r="F3" s="158">
        <v>2013</v>
      </c>
      <c r="G3" s="158">
        <v>2014</v>
      </c>
      <c r="H3" s="159">
        <v>2015</v>
      </c>
    </row>
    <row r="4" spans="1:8" ht="4.5" customHeight="1" x14ac:dyDescent="0.25">
      <c r="A4" s="151"/>
      <c r="B4" s="152"/>
      <c r="C4" s="152"/>
      <c r="D4" s="160"/>
      <c r="E4" s="160"/>
      <c r="F4" s="160"/>
      <c r="G4" s="160"/>
      <c r="H4" s="161"/>
    </row>
    <row r="5" spans="1:8" ht="15.75" x14ac:dyDescent="0.25">
      <c r="A5" s="28" t="s">
        <v>86</v>
      </c>
      <c r="B5" s="29"/>
      <c r="C5" s="29"/>
      <c r="D5" s="158"/>
      <c r="E5" s="158"/>
      <c r="F5" s="158"/>
      <c r="G5" s="173"/>
      <c r="H5" s="173"/>
    </row>
    <row r="6" spans="1:8" ht="15.75" x14ac:dyDescent="0.25">
      <c r="A6" s="43" t="s">
        <v>87</v>
      </c>
      <c r="B6" s="44">
        <v>2009</v>
      </c>
      <c r="C6" s="44">
        <v>2010</v>
      </c>
      <c r="D6" s="162"/>
      <c r="E6" s="162"/>
      <c r="F6" s="162"/>
      <c r="G6" s="162"/>
      <c r="H6" s="163"/>
    </row>
    <row r="7" spans="1:8" ht="15" x14ac:dyDescent="0.2">
      <c r="A7" s="30" t="s">
        <v>88</v>
      </c>
      <c r="B7" s="31">
        <v>2273.4493466243221</v>
      </c>
      <c r="C7" s="31">
        <v>2230.880050692117</v>
      </c>
      <c r="D7" s="156">
        <v>2207.9823834871913</v>
      </c>
      <c r="E7" s="156">
        <v>2148.4479843395411</v>
      </c>
      <c r="F7" s="156">
        <v>2075.9910616819916</v>
      </c>
      <c r="G7" s="156">
        <v>2030.472781770266</v>
      </c>
      <c r="H7" s="157">
        <v>1975.7799904644623</v>
      </c>
    </row>
    <row r="8" spans="1:8" ht="15" x14ac:dyDescent="0.2">
      <c r="A8" s="10" t="s">
        <v>89</v>
      </c>
      <c r="B8" s="31">
        <v>11.655673597248908</v>
      </c>
      <c r="C8" s="31">
        <v>11.655673597248908</v>
      </c>
      <c r="D8" s="156">
        <v>10.401304467248909</v>
      </c>
      <c r="E8" s="156">
        <v>7.9927622519224579</v>
      </c>
      <c r="F8" s="156">
        <v>3.1570763920621441</v>
      </c>
      <c r="G8" s="156">
        <v>4.2590763920621439</v>
      </c>
      <c r="H8" s="157">
        <v>2.6121091764758533</v>
      </c>
    </row>
    <row r="9" spans="1:8" ht="15" x14ac:dyDescent="0.2">
      <c r="A9" s="30" t="s">
        <v>90</v>
      </c>
      <c r="B9" s="31">
        <v>138.45173125766195</v>
      </c>
      <c r="C9" s="31">
        <v>125.10424691782795</v>
      </c>
      <c r="D9" s="156">
        <v>107.79494452958194</v>
      </c>
      <c r="E9" s="156">
        <v>89.07321166658005</v>
      </c>
      <c r="F9" s="156">
        <v>104.27669992076413</v>
      </c>
      <c r="G9" s="156">
        <v>86.897186637643316</v>
      </c>
      <c r="H9" s="157">
        <v>65.618234050750047</v>
      </c>
    </row>
    <row r="10" spans="1:8" ht="15.75" thickBot="1" x14ac:dyDescent="0.25">
      <c r="A10" s="33" t="s">
        <v>91</v>
      </c>
      <c r="B10" s="31">
        <v>4.5938382517514711</v>
      </c>
      <c r="C10" s="31">
        <v>4.5938382517514711</v>
      </c>
      <c r="D10" s="156">
        <v>4.5801219850848041</v>
      </c>
      <c r="E10" s="156">
        <v>5.7392675586936006</v>
      </c>
      <c r="F10" s="156">
        <v>6.0189980600000004</v>
      </c>
      <c r="G10" s="156">
        <v>6.4643697581218662</v>
      </c>
      <c r="H10" s="157">
        <v>4.1414732453776484</v>
      </c>
    </row>
    <row r="11" spans="1:8" ht="16.5" thickBot="1" x14ac:dyDescent="0.3">
      <c r="A11" s="148" t="s">
        <v>92</v>
      </c>
      <c r="B11" s="149">
        <v>2428.1505897309844</v>
      </c>
      <c r="C11" s="149">
        <v>2372.2338094589454</v>
      </c>
      <c r="D11" s="164">
        <v>2330.7587544691069</v>
      </c>
      <c r="E11" s="164">
        <v>2251.2532258167371</v>
      </c>
      <c r="F11" s="164">
        <v>2189.4438360548179</v>
      </c>
      <c r="G11" s="164">
        <v>2128.0934145580932</v>
      </c>
      <c r="H11" s="150">
        <v>2048.1518069370659</v>
      </c>
    </row>
    <row r="12" spans="1:8" ht="9.75" customHeight="1" thickBot="1" x14ac:dyDescent="0.3">
      <c r="A12" s="37"/>
      <c r="B12" s="38"/>
      <c r="C12" s="38"/>
      <c r="D12" s="165"/>
      <c r="E12" s="165"/>
      <c r="F12" s="165"/>
      <c r="G12" s="165"/>
      <c r="H12" s="166"/>
    </row>
    <row r="13" spans="1:8" ht="15.75" x14ac:dyDescent="0.25">
      <c r="A13" s="46" t="s">
        <v>93</v>
      </c>
      <c r="B13" s="47">
        <v>2009</v>
      </c>
      <c r="C13" s="47">
        <v>2010</v>
      </c>
      <c r="D13" s="167"/>
      <c r="E13" s="167"/>
      <c r="F13" s="167"/>
      <c r="G13" s="167"/>
      <c r="H13" s="168"/>
    </row>
    <row r="14" spans="1:8" ht="15" x14ac:dyDescent="0.2">
      <c r="A14" s="33" t="s">
        <v>88</v>
      </c>
      <c r="B14" s="31">
        <v>410</v>
      </c>
      <c r="C14" s="31">
        <v>425</v>
      </c>
      <c r="D14" s="156">
        <v>424</v>
      </c>
      <c r="E14" s="156">
        <v>423</v>
      </c>
      <c r="F14" s="156">
        <v>409.3</v>
      </c>
      <c r="G14" s="156">
        <v>385</v>
      </c>
      <c r="H14" s="157">
        <v>351.9</v>
      </c>
    </row>
    <row r="15" spans="1:8" ht="15.75" thickBot="1" x14ac:dyDescent="0.25">
      <c r="A15" s="33" t="s">
        <v>94</v>
      </c>
      <c r="B15" s="31">
        <v>1.0999999999999999</v>
      </c>
      <c r="C15" s="31">
        <v>1.0999999999999999</v>
      </c>
      <c r="D15" s="156">
        <v>1</v>
      </c>
      <c r="E15" s="156">
        <v>1</v>
      </c>
      <c r="F15" s="156">
        <v>1.1333333333333335</v>
      </c>
      <c r="G15" s="156">
        <v>2.1333333333333333</v>
      </c>
      <c r="H15" s="157">
        <v>1.8</v>
      </c>
    </row>
    <row r="16" spans="1:8" ht="16.5" thickBot="1" x14ac:dyDescent="0.3">
      <c r="A16" s="148" t="s">
        <v>95</v>
      </c>
      <c r="B16" s="149">
        <v>411.1</v>
      </c>
      <c r="C16" s="149">
        <v>426.1</v>
      </c>
      <c r="D16" s="164">
        <v>425</v>
      </c>
      <c r="E16" s="164">
        <v>424</v>
      </c>
      <c r="F16" s="164">
        <v>410.43333333333334</v>
      </c>
      <c r="G16" s="164">
        <v>387.13333333333333</v>
      </c>
      <c r="H16" s="150">
        <v>353.7</v>
      </c>
    </row>
    <row r="17" spans="1:10" ht="16.5" thickBot="1" x14ac:dyDescent="0.3">
      <c r="A17" s="34"/>
      <c r="B17" s="35"/>
      <c r="C17" s="35"/>
      <c r="D17" s="169"/>
      <c r="E17" s="169"/>
      <c r="F17" s="169"/>
      <c r="G17" s="169"/>
      <c r="H17" s="170"/>
    </row>
    <row r="18" spans="1:10" ht="16.5" thickBot="1" x14ac:dyDescent="0.3">
      <c r="A18" s="48" t="s">
        <v>96</v>
      </c>
      <c r="B18" s="49">
        <v>2839.2505897309843</v>
      </c>
      <c r="C18" s="49">
        <v>2798.3338094589453</v>
      </c>
      <c r="D18" s="171">
        <v>2755.7587544691069</v>
      </c>
      <c r="E18" s="171">
        <v>2675.2532258167371</v>
      </c>
      <c r="F18" s="171">
        <v>2599.8771693881513</v>
      </c>
      <c r="G18" s="171">
        <v>2515.2267478914264</v>
      </c>
      <c r="H18" s="172">
        <v>2401.8518069370657</v>
      </c>
    </row>
    <row r="19" spans="1:10" ht="16.5" thickBot="1" x14ac:dyDescent="0.25">
      <c r="A19" s="16" t="s">
        <v>37</v>
      </c>
      <c r="B19" s="39" t="s">
        <v>35</v>
      </c>
      <c r="C19" s="42">
        <f>(C18-B18)/B18</f>
        <v>-1.4411119758159773E-2</v>
      </c>
      <c r="D19" s="153">
        <f t="shared" ref="D19:H19" si="0">(D18-C18)/C18</f>
        <v>-1.5214430403522982E-2</v>
      </c>
      <c r="E19" s="153">
        <f t="shared" si="0"/>
        <v>-2.9213561790128125E-2</v>
      </c>
      <c r="F19" s="153">
        <f t="shared" si="0"/>
        <v>-2.8175297837674407E-2</v>
      </c>
      <c r="G19" s="153">
        <f t="shared" si="0"/>
        <v>-3.2559392610323326E-2</v>
      </c>
      <c r="H19" s="154">
        <f t="shared" si="0"/>
        <v>-4.5075435464975694E-2</v>
      </c>
    </row>
    <row r="20" spans="1:10" ht="12" thickBot="1" x14ac:dyDescent="0.25">
      <c r="A20" s="40"/>
      <c r="B20" s="40"/>
      <c r="C20" s="41"/>
      <c r="D20" s="41"/>
      <c r="E20" s="41"/>
      <c r="F20" s="41"/>
      <c r="G20" s="41"/>
      <c r="H20" s="41"/>
    </row>
    <row r="21" spans="1:10" ht="19.5" thickBot="1" x14ac:dyDescent="0.3">
      <c r="A21" s="155" t="s">
        <v>70</v>
      </c>
      <c r="B21" s="45" t="s">
        <v>126</v>
      </c>
      <c r="C21" s="45" t="s">
        <v>127</v>
      </c>
      <c r="D21" s="45" t="s">
        <v>81</v>
      </c>
      <c r="E21" s="45" t="s">
        <v>82</v>
      </c>
      <c r="F21" s="45" t="s">
        <v>83</v>
      </c>
      <c r="G21" s="45" t="s">
        <v>84</v>
      </c>
      <c r="H21" s="177" t="s">
        <v>68</v>
      </c>
      <c r="J21" s="53"/>
    </row>
    <row r="22" spans="1:10" ht="14.25" x14ac:dyDescent="0.2">
      <c r="A22" s="174" t="s">
        <v>67</v>
      </c>
      <c r="B22" s="36"/>
      <c r="C22" s="36"/>
      <c r="D22" s="215" t="s">
        <v>69</v>
      </c>
      <c r="E22" s="215"/>
      <c r="F22" s="215"/>
      <c r="G22" s="215"/>
      <c r="H22" s="215"/>
    </row>
  </sheetData>
  <sheetProtection password="E11F" sheet="1" objects="1" scenarios="1"/>
  <mergeCells count="1">
    <mergeCell ref="D22:H2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indowProtection="1" zoomScaleNormal="100" workbookViewId="0"/>
  </sheetViews>
  <sheetFormatPr defaultRowHeight="11.25" x14ac:dyDescent="0.2"/>
  <cols>
    <col min="1" max="1" width="53.42578125" style="24" bestFit="1" customWidth="1"/>
    <col min="2" max="2" width="13" style="24" customWidth="1"/>
    <col min="3" max="6" width="12.85546875" style="24" bestFit="1" customWidth="1"/>
    <col min="7" max="16384" width="9.140625" style="24"/>
  </cols>
  <sheetData>
    <row r="1" spans="1:6" ht="19.5" thickBot="1" x14ac:dyDescent="0.35">
      <c r="A1" s="198" t="s">
        <v>72</v>
      </c>
      <c r="B1" s="23"/>
      <c r="C1" s="23"/>
      <c r="D1" s="23"/>
      <c r="E1" s="23"/>
      <c r="F1" s="51"/>
    </row>
    <row r="2" spans="1:6" ht="15.75" x14ac:dyDescent="0.2">
      <c r="A2" s="25" t="s">
        <v>28</v>
      </c>
      <c r="B2" s="26"/>
      <c r="C2" s="26"/>
      <c r="D2" s="26"/>
      <c r="E2" s="26"/>
      <c r="F2" s="27"/>
    </row>
    <row r="3" spans="1:6" ht="21" customHeight="1" x14ac:dyDescent="0.2">
      <c r="A3" s="136" t="s">
        <v>62</v>
      </c>
      <c r="B3" s="136">
        <v>2011</v>
      </c>
      <c r="C3" s="136">
        <v>2012</v>
      </c>
      <c r="D3" s="136">
        <v>2013</v>
      </c>
      <c r="E3" s="136">
        <v>2014</v>
      </c>
      <c r="F3" s="137">
        <v>2015</v>
      </c>
    </row>
    <row r="4" spans="1:6" ht="15" x14ac:dyDescent="0.2">
      <c r="A4" s="135" t="s">
        <v>78</v>
      </c>
      <c r="B4" s="134">
        <v>1514621</v>
      </c>
      <c r="C4" s="31">
        <v>1358827</v>
      </c>
      <c r="D4" s="31">
        <v>1307432</v>
      </c>
      <c r="E4" s="31">
        <v>1293677</v>
      </c>
      <c r="F4" s="32">
        <v>1013215</v>
      </c>
    </row>
    <row r="5" spans="1:6" ht="15.75" thickBot="1" x14ac:dyDescent="0.25">
      <c r="A5" s="10" t="s">
        <v>77</v>
      </c>
      <c r="B5" s="31"/>
      <c r="C5" s="31"/>
      <c r="D5" s="31"/>
      <c r="E5" s="31"/>
      <c r="F5" s="32">
        <v>122466</v>
      </c>
    </row>
    <row r="6" spans="1:6" ht="16.5" thickBot="1" x14ac:dyDescent="0.3">
      <c r="A6" s="48" t="s">
        <v>61</v>
      </c>
      <c r="B6" s="49">
        <f t="shared" ref="B6:F6" si="0">SUM(B4:B5)</f>
        <v>1514621</v>
      </c>
      <c r="C6" s="49">
        <f t="shared" si="0"/>
        <v>1358827</v>
      </c>
      <c r="D6" s="49">
        <f t="shared" si="0"/>
        <v>1307432</v>
      </c>
      <c r="E6" s="49">
        <f t="shared" si="0"/>
        <v>1293677</v>
      </c>
      <c r="F6" s="50">
        <f t="shared" si="0"/>
        <v>1135681</v>
      </c>
    </row>
    <row r="7" spans="1:6" ht="16.5" thickBot="1" x14ac:dyDescent="0.25">
      <c r="A7" s="16" t="s">
        <v>37</v>
      </c>
      <c r="B7" s="42"/>
      <c r="C7" s="42">
        <f>(C6-B6)/B6</f>
        <v>-0.1028600554198047</v>
      </c>
      <c r="D7" s="42">
        <f>(D6-C6)/C6</f>
        <v>-3.7823063568798679E-2</v>
      </c>
      <c r="E7" s="42">
        <f t="shared" ref="E7:F7" si="1">(E6-D6)/D6</f>
        <v>-1.052062363472823E-2</v>
      </c>
      <c r="F7" s="52">
        <f t="shared" si="1"/>
        <v>-0.12212940324362263</v>
      </c>
    </row>
    <row r="8" spans="1:6" x14ac:dyDescent="0.2">
      <c r="A8" s="40"/>
      <c r="B8" s="41"/>
      <c r="C8" s="41"/>
      <c r="D8" s="41"/>
      <c r="E8" s="41"/>
      <c r="F8" s="41"/>
    </row>
    <row r="9" spans="1:6" x14ac:dyDescent="0.2">
      <c r="A9" s="24" t="s">
        <v>79</v>
      </c>
    </row>
    <row r="10" spans="1:6" x14ac:dyDescent="0.2">
      <c r="B10" s="133"/>
    </row>
    <row r="11" spans="1:6" x14ac:dyDescent="0.2">
      <c r="A11" s="133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9" spans="2:2" ht="15" x14ac:dyDescent="0.25">
      <c r="B19"/>
    </row>
  </sheetData>
  <sheetProtection password="E11F" sheet="1" objects="1" scenarios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indowProtection="1" workbookViewId="0">
      <pane ySplit="4" topLeftCell="A5" activePane="bottomLeft" state="frozen"/>
      <selection pane="bottomLeft" activeCell="C15" sqref="C15"/>
    </sheetView>
  </sheetViews>
  <sheetFormatPr defaultRowHeight="14.25" x14ac:dyDescent="0.25"/>
  <cols>
    <col min="1" max="1" width="39.7109375" style="54" customWidth="1"/>
    <col min="2" max="2" width="10.85546875" style="54" hidden="1" customWidth="1"/>
    <col min="3" max="3" width="10.85546875" style="54" customWidth="1"/>
    <col min="4" max="4" width="10.85546875" style="22" customWidth="1"/>
    <col min="5" max="5" width="10.28515625" style="22" customWidth="1"/>
    <col min="6" max="6" width="9.7109375" style="22" bestFit="1" customWidth="1"/>
    <col min="7" max="7" width="10.28515625" style="22" bestFit="1" customWidth="1"/>
    <col min="8" max="16384" width="9.140625" style="54"/>
  </cols>
  <sheetData>
    <row r="1" spans="1:9" ht="18" x14ac:dyDescent="0.25">
      <c r="A1" s="219" t="s">
        <v>73</v>
      </c>
      <c r="B1" s="220"/>
      <c r="C1" s="220"/>
      <c r="D1" s="220"/>
      <c r="E1" s="220"/>
      <c r="F1" s="220"/>
      <c r="G1" s="221"/>
      <c r="I1"/>
    </row>
    <row r="2" spans="1:9" ht="15.75" x14ac:dyDescent="0.2">
      <c r="A2" s="55" t="s">
        <v>28</v>
      </c>
      <c r="B2" s="56"/>
      <c r="C2" s="56"/>
      <c r="D2" s="56"/>
      <c r="E2" s="56"/>
      <c r="F2" s="56"/>
      <c r="G2" s="57"/>
      <c r="H2" s="21"/>
      <c r="I2" s="133"/>
    </row>
    <row r="3" spans="1:9" ht="15.75" x14ac:dyDescent="0.25">
      <c r="A3" s="55"/>
      <c r="B3" s="58">
        <v>2010</v>
      </c>
      <c r="C3" s="58">
        <v>2011</v>
      </c>
      <c r="D3" s="58">
        <v>2012</v>
      </c>
      <c r="E3" s="58">
        <v>2013</v>
      </c>
      <c r="F3" s="58">
        <v>2014</v>
      </c>
      <c r="G3" s="59">
        <v>2015</v>
      </c>
      <c r="H3" s="22"/>
    </row>
    <row r="4" spans="1:9" s="63" customFormat="1" ht="5.25" customHeight="1" thickBot="1" x14ac:dyDescent="0.3">
      <c r="A4" s="60"/>
      <c r="B4" s="61"/>
      <c r="C4" s="61"/>
      <c r="D4" s="61"/>
      <c r="E4" s="61"/>
      <c r="F4" s="61"/>
      <c r="G4" s="61"/>
      <c r="H4" s="62"/>
    </row>
    <row r="5" spans="1:9" ht="15.75" x14ac:dyDescent="0.25">
      <c r="A5" s="216" t="s">
        <v>38</v>
      </c>
      <c r="B5" s="217"/>
      <c r="C5" s="217"/>
      <c r="D5" s="217"/>
      <c r="E5" s="217"/>
      <c r="F5" s="217"/>
      <c r="G5" s="217"/>
    </row>
    <row r="6" spans="1:9" x14ac:dyDescent="0.25">
      <c r="A6" s="60"/>
      <c r="B6" s="56"/>
      <c r="C6" s="56"/>
      <c r="D6" s="56"/>
      <c r="E6" s="56"/>
      <c r="F6" s="56"/>
      <c r="G6" s="57"/>
    </row>
    <row r="7" spans="1:9" ht="15" x14ac:dyDescent="0.25">
      <c r="A7" s="60" t="s">
        <v>39</v>
      </c>
      <c r="B7" s="64">
        <v>26792</v>
      </c>
      <c r="C7" s="64">
        <v>25799</v>
      </c>
      <c r="D7" s="64">
        <v>25603</v>
      </c>
      <c r="E7" s="64">
        <v>25816</v>
      </c>
      <c r="F7" s="64">
        <v>25876</v>
      </c>
      <c r="G7" s="138">
        <v>26334</v>
      </c>
    </row>
    <row r="8" spans="1:9" ht="15" x14ac:dyDescent="0.25">
      <c r="A8" s="60" t="s">
        <v>40</v>
      </c>
      <c r="B8" s="64">
        <v>4</v>
      </c>
      <c r="C8" s="64">
        <v>4</v>
      </c>
      <c r="D8" s="64">
        <v>6</v>
      </c>
      <c r="E8" s="65">
        <v>6</v>
      </c>
      <c r="F8" s="64">
        <v>6</v>
      </c>
      <c r="G8" s="138">
        <v>3</v>
      </c>
    </row>
    <row r="9" spans="1:9" ht="16.5" thickBot="1" x14ac:dyDescent="0.3">
      <c r="A9" s="66" t="s">
        <v>41</v>
      </c>
      <c r="B9" s="67">
        <f>SUM(B7:B8)</f>
        <v>26796</v>
      </c>
      <c r="C9" s="67">
        <f>SUM(C7:C8)</f>
        <v>25803</v>
      </c>
      <c r="D9" s="67">
        <f t="shared" ref="D9:G9" si="0">SUM(D7:D8)</f>
        <v>25609</v>
      </c>
      <c r="E9" s="67">
        <f t="shared" si="0"/>
        <v>25822</v>
      </c>
      <c r="F9" s="67">
        <f t="shared" si="0"/>
        <v>25882</v>
      </c>
      <c r="G9" s="68">
        <f t="shared" si="0"/>
        <v>26337</v>
      </c>
    </row>
    <row r="10" spans="1:9" ht="5.25" customHeight="1" thickBot="1" x14ac:dyDescent="0.3">
      <c r="A10" s="60"/>
      <c r="B10" s="69"/>
      <c r="C10" s="222"/>
      <c r="D10" s="222"/>
      <c r="G10" s="70"/>
    </row>
    <row r="11" spans="1:9" ht="15.75" x14ac:dyDescent="0.25">
      <c r="A11" s="216" t="s">
        <v>42</v>
      </c>
      <c r="B11" s="217"/>
      <c r="C11" s="217"/>
      <c r="D11" s="217"/>
      <c r="E11" s="217"/>
      <c r="F11" s="217"/>
      <c r="G11" s="218"/>
    </row>
    <row r="12" spans="1:9" x14ac:dyDescent="0.25">
      <c r="A12" s="60"/>
      <c r="B12" s="69"/>
      <c r="C12" s="69"/>
      <c r="D12" s="69"/>
      <c r="E12" s="56"/>
      <c r="F12" s="56"/>
      <c r="G12" s="57"/>
    </row>
    <row r="13" spans="1:9" ht="15" x14ac:dyDescent="0.25">
      <c r="A13" s="60" t="s">
        <v>43</v>
      </c>
      <c r="B13" s="65">
        <v>5.3629999999999997E-3</v>
      </c>
      <c r="C13" s="83">
        <v>6.0000000000000001E-3</v>
      </c>
      <c r="D13" s="83">
        <v>0.01</v>
      </c>
      <c r="E13" s="83">
        <v>9.0865358262545454E-3</v>
      </c>
      <c r="F13" s="83">
        <v>8.8200398960399991E-3</v>
      </c>
      <c r="G13" s="84">
        <v>1.00606905578E-2</v>
      </c>
    </row>
    <row r="14" spans="1:9" ht="15" x14ac:dyDescent="0.25">
      <c r="A14" s="60" t="s">
        <v>39</v>
      </c>
      <c r="B14" s="65">
        <v>38.302095000000001</v>
      </c>
      <c r="C14" s="65">
        <v>38.799999999999997</v>
      </c>
      <c r="D14" s="65">
        <v>39</v>
      </c>
      <c r="E14" s="65">
        <v>39.497590969628284</v>
      </c>
      <c r="F14" s="65">
        <v>38.33917950810396</v>
      </c>
      <c r="G14" s="71">
        <v>43.732072169442198</v>
      </c>
    </row>
    <row r="15" spans="1:9" ht="16.5" thickBot="1" x14ac:dyDescent="0.3">
      <c r="A15" s="72" t="s">
        <v>44</v>
      </c>
      <c r="B15" s="73">
        <v>38.307458000000004</v>
      </c>
      <c r="C15" s="73">
        <v>38.805999999999997</v>
      </c>
      <c r="D15" s="73">
        <v>39.01</v>
      </c>
      <c r="E15" s="73">
        <v>39.50667750545454</v>
      </c>
      <c r="F15" s="73">
        <v>38.347999547999997</v>
      </c>
      <c r="G15" s="74">
        <v>43.742132859999998</v>
      </c>
    </row>
    <row r="16" spans="1:9" ht="6" customHeight="1" thickBot="1" x14ac:dyDescent="0.3">
      <c r="A16" s="60"/>
      <c r="B16" s="69"/>
      <c r="C16" s="69"/>
      <c r="D16" s="69"/>
      <c r="G16" s="70"/>
    </row>
    <row r="17" spans="1:8" ht="15.75" x14ac:dyDescent="0.25">
      <c r="A17" s="216" t="s">
        <v>45</v>
      </c>
      <c r="B17" s="217"/>
      <c r="C17" s="217"/>
      <c r="D17" s="217"/>
      <c r="E17" s="217"/>
      <c r="F17" s="217"/>
      <c r="G17" s="218"/>
    </row>
    <row r="18" spans="1:8" x14ac:dyDescent="0.25">
      <c r="A18" s="60"/>
      <c r="B18" s="69"/>
      <c r="C18" s="69"/>
      <c r="D18" s="69"/>
      <c r="E18" s="56"/>
      <c r="F18" s="56"/>
      <c r="G18" s="57"/>
    </row>
    <row r="19" spans="1:8" ht="15" x14ac:dyDescent="0.25">
      <c r="A19" s="60" t="s">
        <v>39</v>
      </c>
      <c r="B19" s="64">
        <v>5641</v>
      </c>
      <c r="C19" s="64">
        <v>5156</v>
      </c>
      <c r="D19" s="64">
        <v>4724</v>
      </c>
      <c r="E19" s="65">
        <v>4481</v>
      </c>
      <c r="F19" s="65">
        <v>4467</v>
      </c>
      <c r="G19" s="141">
        <v>4249</v>
      </c>
    </row>
    <row r="20" spans="1:8" ht="15" x14ac:dyDescent="0.25">
      <c r="A20" s="60" t="s">
        <v>40</v>
      </c>
      <c r="B20" s="64">
        <v>1335</v>
      </c>
      <c r="C20" s="64">
        <v>1085</v>
      </c>
      <c r="D20" s="64">
        <v>810</v>
      </c>
      <c r="E20" s="65">
        <v>651</v>
      </c>
      <c r="F20" s="65">
        <v>544</v>
      </c>
      <c r="G20" s="141">
        <v>504</v>
      </c>
    </row>
    <row r="21" spans="1:8" ht="15" x14ac:dyDescent="0.25">
      <c r="A21" s="60" t="s">
        <v>46</v>
      </c>
      <c r="B21" s="64">
        <v>109</v>
      </c>
      <c r="C21" s="64">
        <v>155</v>
      </c>
      <c r="D21" s="64">
        <v>219</v>
      </c>
      <c r="E21" s="65">
        <v>226</v>
      </c>
      <c r="F21" s="65">
        <v>230</v>
      </c>
      <c r="G21" s="141">
        <v>218</v>
      </c>
    </row>
    <row r="22" spans="1:8" ht="15" x14ac:dyDescent="0.25">
      <c r="A22" s="60" t="s">
        <v>47</v>
      </c>
      <c r="B22" s="75" t="s">
        <v>60</v>
      </c>
      <c r="C22" s="75" t="s">
        <v>60</v>
      </c>
      <c r="D22" s="64">
        <v>1</v>
      </c>
      <c r="E22" s="65">
        <v>1</v>
      </c>
      <c r="F22" s="65">
        <v>2</v>
      </c>
      <c r="G22" s="141">
        <v>4</v>
      </c>
    </row>
    <row r="23" spans="1:8" ht="15" x14ac:dyDescent="0.25">
      <c r="A23" s="60" t="s">
        <v>48</v>
      </c>
      <c r="B23" s="64">
        <v>2</v>
      </c>
      <c r="C23" s="64">
        <v>2</v>
      </c>
      <c r="D23" s="64">
        <v>0</v>
      </c>
      <c r="E23" s="65">
        <v>0</v>
      </c>
      <c r="F23" s="65">
        <v>0</v>
      </c>
      <c r="G23" s="141">
        <v>0</v>
      </c>
    </row>
    <row r="24" spans="1:8" ht="15" x14ac:dyDescent="0.25">
      <c r="A24" s="60" t="s">
        <v>49</v>
      </c>
      <c r="B24" s="64">
        <v>1</v>
      </c>
      <c r="C24" s="75" t="s">
        <v>60</v>
      </c>
      <c r="D24" s="64">
        <v>1</v>
      </c>
      <c r="E24" s="65">
        <v>0</v>
      </c>
      <c r="F24" s="65">
        <v>0</v>
      </c>
      <c r="G24" s="141">
        <v>0</v>
      </c>
    </row>
    <row r="25" spans="1:8" ht="16.5" thickBot="1" x14ac:dyDescent="0.3">
      <c r="A25" s="66" t="s">
        <v>50</v>
      </c>
      <c r="B25" s="67">
        <f>SUM(B19:B24)</f>
        <v>7088</v>
      </c>
      <c r="C25" s="67">
        <f>SUM(C19:C24)</f>
        <v>6398</v>
      </c>
      <c r="D25" s="67">
        <f t="shared" ref="D25:G25" si="1">SUM(D19:D24)</f>
        <v>5755</v>
      </c>
      <c r="E25" s="67">
        <f t="shared" si="1"/>
        <v>5359</v>
      </c>
      <c r="F25" s="67">
        <f t="shared" si="1"/>
        <v>5243</v>
      </c>
      <c r="G25" s="68">
        <f t="shared" si="1"/>
        <v>4975</v>
      </c>
    </row>
    <row r="26" spans="1:8" ht="4.5" customHeight="1" thickBot="1" x14ac:dyDescent="0.3">
      <c r="A26" s="60"/>
      <c r="B26" s="69"/>
      <c r="C26" s="69"/>
      <c r="D26" s="69"/>
      <c r="G26" s="70"/>
    </row>
    <row r="27" spans="1:8" ht="15.75" x14ac:dyDescent="0.25">
      <c r="A27" s="216" t="s">
        <v>51</v>
      </c>
      <c r="B27" s="217"/>
      <c r="C27" s="217"/>
      <c r="D27" s="217"/>
      <c r="E27" s="217"/>
      <c r="F27" s="217"/>
      <c r="G27" s="218"/>
    </row>
    <row r="28" spans="1:8" x14ac:dyDescent="0.25">
      <c r="A28" s="60"/>
      <c r="B28" s="69"/>
      <c r="C28" s="69"/>
      <c r="D28" s="69"/>
      <c r="E28" s="56"/>
      <c r="F28" s="56"/>
      <c r="G28" s="57"/>
    </row>
    <row r="29" spans="1:8" ht="15" x14ac:dyDescent="0.25">
      <c r="A29" s="60" t="s">
        <v>52</v>
      </c>
      <c r="B29" s="64">
        <v>156</v>
      </c>
      <c r="C29" s="64">
        <v>140.20427362765219</v>
      </c>
      <c r="D29" s="64">
        <v>140.24046224985946</v>
      </c>
      <c r="E29" s="65">
        <v>129.74335438648316</v>
      </c>
      <c r="F29" s="65">
        <v>135.7963253754624</v>
      </c>
      <c r="G29" s="71">
        <v>108.26441571985922</v>
      </c>
      <c r="H29" s="76"/>
    </row>
    <row r="30" spans="1:8" ht="15" x14ac:dyDescent="0.25">
      <c r="A30" s="60" t="s">
        <v>53</v>
      </c>
      <c r="B30" s="64">
        <v>383</v>
      </c>
      <c r="C30" s="64">
        <v>410</v>
      </c>
      <c r="D30" s="64">
        <v>419</v>
      </c>
      <c r="E30" s="65">
        <v>431</v>
      </c>
      <c r="F30" s="65">
        <v>441</v>
      </c>
      <c r="G30" s="141">
        <f>289.6*1.609344</f>
        <v>466.06602240000007</v>
      </c>
      <c r="H30" s="142"/>
    </row>
    <row r="31" spans="1:8" ht="16.5" thickBot="1" x14ac:dyDescent="0.3">
      <c r="A31" s="66" t="s">
        <v>54</v>
      </c>
      <c r="B31" s="67">
        <f>SUM(B29:B30)</f>
        <v>539</v>
      </c>
      <c r="C31" s="67">
        <f>SUM(C29:C30)</f>
        <v>550.20427362765213</v>
      </c>
      <c r="D31" s="67">
        <f t="shared" ref="D31:G31" si="2">SUM(D29:D30)</f>
        <v>559.24046224985943</v>
      </c>
      <c r="E31" s="67">
        <f t="shared" si="2"/>
        <v>560.74335438648313</v>
      </c>
      <c r="F31" s="67">
        <f t="shared" si="2"/>
        <v>576.7963253754624</v>
      </c>
      <c r="G31" s="68">
        <f t="shared" si="2"/>
        <v>574.33043811985931</v>
      </c>
    </row>
    <row r="32" spans="1:8" ht="4.5" customHeight="1" thickBot="1" x14ac:dyDescent="0.3">
      <c r="A32" s="21"/>
      <c r="B32" s="22"/>
      <c r="C32" s="22"/>
      <c r="G32" s="70"/>
    </row>
    <row r="33" spans="1:8" ht="18.75" x14ac:dyDescent="0.25">
      <c r="A33" s="77" t="s">
        <v>71</v>
      </c>
      <c r="B33" s="78"/>
      <c r="C33" s="78"/>
      <c r="D33" s="78"/>
      <c r="E33" s="78"/>
      <c r="F33" s="78"/>
      <c r="G33" s="79"/>
    </row>
    <row r="34" spans="1:8" ht="15" x14ac:dyDescent="0.25">
      <c r="A34" s="60" t="s">
        <v>55</v>
      </c>
      <c r="B34" s="80">
        <v>35.172626721408001</v>
      </c>
      <c r="C34" s="81">
        <v>35.751768471936003</v>
      </c>
      <c r="D34" s="81">
        <v>35.107200450432003</v>
      </c>
      <c r="E34" s="81">
        <v>33.584954147712004</v>
      </c>
      <c r="F34" s="81">
        <v>32.187921245568006</v>
      </c>
      <c r="G34" s="82">
        <v>29.186087228928002</v>
      </c>
    </row>
    <row r="35" spans="1:8" ht="15" x14ac:dyDescent="0.25">
      <c r="A35" s="60" t="s">
        <v>56</v>
      </c>
      <c r="B35" s="80">
        <v>19.112543594496</v>
      </c>
      <c r="C35" s="81">
        <v>22.715332117632002</v>
      </c>
      <c r="D35" s="81">
        <v>24.294986939520001</v>
      </c>
      <c r="E35" s="81">
        <v>20.993208508800002</v>
      </c>
      <c r="F35" s="81">
        <v>21.310585629696</v>
      </c>
      <c r="G35" s="82">
        <v>16.58912673024</v>
      </c>
    </row>
    <row r="36" spans="1:8" ht="15" x14ac:dyDescent="0.25">
      <c r="A36" s="60" t="s">
        <v>57</v>
      </c>
      <c r="B36" s="80">
        <v>85.196234813184006</v>
      </c>
      <c r="C36" s="81">
        <v>102.33473452646399</v>
      </c>
      <c r="D36" s="81">
        <v>101.33069699174402</v>
      </c>
      <c r="E36" s="81">
        <v>88.847025239808005</v>
      </c>
      <c r="F36" s="81">
        <v>83.307326838912005</v>
      </c>
      <c r="G36" s="82">
        <v>68.438694915072006</v>
      </c>
    </row>
    <row r="37" spans="1:8" ht="16.5" thickBot="1" x14ac:dyDescent="0.3">
      <c r="A37" s="66" t="s">
        <v>54</v>
      </c>
      <c r="B37" s="67">
        <f>SUM(B34:B36)</f>
        <v>139.48140512908799</v>
      </c>
      <c r="C37" s="67">
        <f>SUM(C34:C36)</f>
        <v>160.80183511603201</v>
      </c>
      <c r="D37" s="67">
        <f t="shared" ref="D37:G37" si="3">SUM(D34:D36)</f>
        <v>160.73288438169601</v>
      </c>
      <c r="E37" s="67">
        <f t="shared" si="3"/>
        <v>143.42518789632001</v>
      </c>
      <c r="F37" s="67">
        <f t="shared" si="3"/>
        <v>136.805833714176</v>
      </c>
      <c r="G37" s="68">
        <f t="shared" si="3"/>
        <v>114.21390887424</v>
      </c>
      <c r="H37" s="76"/>
    </row>
    <row r="38" spans="1:8" x14ac:dyDescent="0.25">
      <c r="A38" s="22" t="s">
        <v>59</v>
      </c>
      <c r="B38" s="22"/>
      <c r="C38" s="22"/>
    </row>
    <row r="39" spans="1:8" ht="17.25" x14ac:dyDescent="0.25">
      <c r="A39" s="54" t="s">
        <v>58</v>
      </c>
    </row>
  </sheetData>
  <sheetProtection password="E11F" sheet="1" objects="1" scenarios="1"/>
  <mergeCells count="6">
    <mergeCell ref="A27:G27"/>
    <mergeCell ref="A1:G1"/>
    <mergeCell ref="A5:G5"/>
    <mergeCell ref="C10:D10"/>
    <mergeCell ref="A11:G11"/>
    <mergeCell ref="A17:G1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indowProtection="1"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1" width="65.140625" style="85" customWidth="1"/>
    <col min="2" max="3" width="14.5703125" style="85" customWidth="1"/>
    <col min="4" max="4" width="13.85546875" style="86" customWidth="1"/>
    <col min="5" max="6" width="11.85546875" style="85" customWidth="1"/>
    <col min="7" max="7" width="13.28515625" style="85" customWidth="1"/>
    <col min="8" max="8" width="8.42578125" style="85" customWidth="1"/>
    <col min="9" max="16384" width="9.140625" style="85"/>
  </cols>
  <sheetData>
    <row r="1" spans="1:10" ht="17.25" customHeight="1" x14ac:dyDescent="0.2">
      <c r="A1" s="196" t="s">
        <v>74</v>
      </c>
      <c r="B1" s="139"/>
      <c r="C1" s="139"/>
      <c r="D1" s="139"/>
      <c r="E1" s="139"/>
      <c r="F1" s="139"/>
      <c r="G1" s="140"/>
      <c r="H1" s="140"/>
    </row>
    <row r="2" spans="1:10" ht="15.75" x14ac:dyDescent="0.2">
      <c r="A2" s="128" t="s">
        <v>28</v>
      </c>
      <c r="B2" s="129"/>
      <c r="C2" s="129"/>
      <c r="D2" s="129"/>
      <c r="E2" s="129"/>
      <c r="F2" s="129"/>
      <c r="G2" s="129"/>
      <c r="H2" s="110"/>
    </row>
    <row r="3" spans="1:10" x14ac:dyDescent="0.2">
      <c r="A3" s="130"/>
      <c r="B3" s="131"/>
      <c r="C3" s="131"/>
      <c r="D3" s="132"/>
      <c r="E3" s="131"/>
      <c r="F3" s="131"/>
      <c r="G3" s="131"/>
      <c r="H3" s="110"/>
    </row>
    <row r="4" spans="1:10" ht="15.75" x14ac:dyDescent="0.25">
      <c r="A4" s="97" t="s">
        <v>97</v>
      </c>
      <c r="B4" s="101">
        <v>2011</v>
      </c>
      <c r="C4" s="101">
        <v>2012</v>
      </c>
      <c r="D4" s="101">
        <v>2013</v>
      </c>
      <c r="E4" s="101">
        <v>2014</v>
      </c>
      <c r="F4" s="101">
        <v>2015</v>
      </c>
      <c r="G4" s="93"/>
      <c r="H4" s="93"/>
      <c r="I4" s="93"/>
      <c r="J4" s="93"/>
    </row>
    <row r="5" spans="1:10" ht="15.75" x14ac:dyDescent="0.25">
      <c r="A5" s="94"/>
      <c r="B5" s="95"/>
      <c r="C5" s="113"/>
      <c r="D5" s="95"/>
      <c r="E5" s="95"/>
      <c r="F5" s="95"/>
      <c r="G5" s="93"/>
      <c r="H5" s="93"/>
      <c r="I5" s="93"/>
      <c r="J5" s="93"/>
    </row>
    <row r="6" spans="1:10" ht="15.75" x14ac:dyDescent="0.25">
      <c r="A6" s="94" t="s">
        <v>98</v>
      </c>
      <c r="B6" s="95">
        <v>3088</v>
      </c>
      <c r="C6" s="113">
        <v>3347</v>
      </c>
      <c r="D6" s="95">
        <v>2649</v>
      </c>
      <c r="E6" s="95">
        <v>2284</v>
      </c>
      <c r="F6" s="95">
        <v>2087</v>
      </c>
      <c r="G6" s="93"/>
      <c r="H6" s="93"/>
      <c r="I6" s="93"/>
      <c r="J6" s="93"/>
    </row>
    <row r="7" spans="1:10" ht="15.75" x14ac:dyDescent="0.25">
      <c r="A7" s="94" t="s">
        <v>99</v>
      </c>
      <c r="B7" s="95">
        <v>1260</v>
      </c>
      <c r="C7" s="113">
        <v>4354</v>
      </c>
      <c r="D7" s="95">
        <v>3929</v>
      </c>
      <c r="E7" s="95">
        <v>2354</v>
      </c>
      <c r="F7" s="95">
        <v>1901</v>
      </c>
      <c r="G7" s="93"/>
      <c r="H7" s="93"/>
      <c r="I7" s="93"/>
      <c r="J7" s="93"/>
    </row>
    <row r="8" spans="1:10" ht="15.75" x14ac:dyDescent="0.25">
      <c r="A8" s="94" t="s">
        <v>100</v>
      </c>
      <c r="B8" s="95">
        <v>19856</v>
      </c>
      <c r="C8" s="113">
        <v>17288</v>
      </c>
      <c r="D8" s="95">
        <v>16317</v>
      </c>
      <c r="E8" s="95">
        <v>15819</v>
      </c>
      <c r="F8" s="95">
        <v>13607</v>
      </c>
      <c r="G8" s="93"/>
      <c r="H8" s="93"/>
      <c r="I8" s="93"/>
      <c r="J8" s="93"/>
    </row>
    <row r="9" spans="1:10" ht="15.75" x14ac:dyDescent="0.25">
      <c r="A9" s="94" t="s">
        <v>101</v>
      </c>
      <c r="B9" s="95">
        <v>2496</v>
      </c>
      <c r="C9" s="113">
        <v>2031</v>
      </c>
      <c r="D9" s="95">
        <v>2148</v>
      </c>
      <c r="E9" s="95">
        <v>4087</v>
      </c>
      <c r="F9" s="95">
        <v>2745</v>
      </c>
      <c r="G9" s="93"/>
      <c r="H9" s="93"/>
      <c r="I9" s="93"/>
      <c r="J9" s="93"/>
    </row>
    <row r="10" spans="1:10" ht="15.75" x14ac:dyDescent="0.25">
      <c r="A10" s="94" t="s">
        <v>102</v>
      </c>
      <c r="B10" s="95">
        <v>784</v>
      </c>
      <c r="C10" s="113">
        <v>825</v>
      </c>
      <c r="D10" s="95">
        <v>749</v>
      </c>
      <c r="E10" s="95">
        <v>984</v>
      </c>
      <c r="F10" s="95">
        <v>985</v>
      </c>
      <c r="G10" s="93"/>
      <c r="H10" s="93"/>
      <c r="I10" s="93"/>
      <c r="J10" s="93"/>
    </row>
    <row r="11" spans="1:10" ht="15.75" x14ac:dyDescent="0.25">
      <c r="A11" s="94" t="s">
        <v>103</v>
      </c>
      <c r="B11" s="95">
        <v>602</v>
      </c>
      <c r="C11" s="113">
        <v>20</v>
      </c>
      <c r="D11" s="95">
        <v>12</v>
      </c>
      <c r="E11" s="95">
        <v>3</v>
      </c>
      <c r="F11" s="95">
        <v>0</v>
      </c>
      <c r="G11" s="93"/>
      <c r="H11" s="93"/>
      <c r="I11" s="93"/>
      <c r="J11" s="93"/>
    </row>
    <row r="12" spans="1:10" ht="15.75" x14ac:dyDescent="0.25">
      <c r="A12" s="94" t="s">
        <v>104</v>
      </c>
      <c r="B12" s="95">
        <v>501</v>
      </c>
      <c r="C12" s="113">
        <v>573</v>
      </c>
      <c r="D12" s="95">
        <v>612</v>
      </c>
      <c r="E12" s="95">
        <v>1044</v>
      </c>
      <c r="F12" s="95">
        <v>2863</v>
      </c>
      <c r="G12" s="93"/>
      <c r="H12" s="93"/>
      <c r="I12" s="93"/>
      <c r="J12" s="93"/>
    </row>
    <row r="13" spans="1:10" ht="15.75" x14ac:dyDescent="0.25">
      <c r="A13" s="94" t="s">
        <v>105</v>
      </c>
      <c r="B13" s="95">
        <v>17</v>
      </c>
      <c r="C13" s="106">
        <v>49</v>
      </c>
      <c r="D13" s="96">
        <v>135</v>
      </c>
      <c r="E13" s="96">
        <v>116</v>
      </c>
      <c r="F13" s="96">
        <v>15</v>
      </c>
      <c r="G13" s="93"/>
      <c r="H13" s="93"/>
      <c r="I13" s="93"/>
      <c r="J13" s="93"/>
    </row>
    <row r="14" spans="1:10" ht="15.75" x14ac:dyDescent="0.25">
      <c r="A14" s="94" t="s">
        <v>106</v>
      </c>
      <c r="B14" s="95">
        <v>4419</v>
      </c>
      <c r="C14" s="106">
        <v>2769</v>
      </c>
      <c r="D14" s="96">
        <v>3862</v>
      </c>
      <c r="E14" s="96">
        <v>2801</v>
      </c>
      <c r="F14" s="96">
        <v>4483</v>
      </c>
      <c r="G14" s="93"/>
      <c r="H14" s="93"/>
      <c r="I14" s="93"/>
      <c r="J14" s="93"/>
    </row>
    <row r="15" spans="1:10" ht="15.75" x14ac:dyDescent="0.25">
      <c r="A15" s="94" t="s">
        <v>107</v>
      </c>
      <c r="B15" s="95">
        <v>368</v>
      </c>
      <c r="C15" s="113">
        <v>439</v>
      </c>
      <c r="D15" s="95">
        <v>682</v>
      </c>
      <c r="E15" s="95">
        <v>105</v>
      </c>
      <c r="F15" s="95">
        <v>103</v>
      </c>
      <c r="G15" s="93"/>
      <c r="H15" s="93"/>
      <c r="I15" s="93"/>
      <c r="J15" s="93"/>
    </row>
    <row r="16" spans="1:10" ht="15.75" x14ac:dyDescent="0.25">
      <c r="A16" s="94" t="s">
        <v>108</v>
      </c>
      <c r="B16" s="95">
        <v>8</v>
      </c>
      <c r="C16" s="113">
        <v>12</v>
      </c>
      <c r="D16" s="95">
        <v>10</v>
      </c>
      <c r="E16" s="95">
        <v>7</v>
      </c>
      <c r="F16" s="95">
        <v>10</v>
      </c>
      <c r="G16" s="93"/>
      <c r="H16" s="93"/>
      <c r="I16" s="93"/>
      <c r="J16" s="93"/>
    </row>
    <row r="17" spans="1:10" ht="15.75" x14ac:dyDescent="0.25">
      <c r="A17" s="94" t="s">
        <v>109</v>
      </c>
      <c r="B17" s="95">
        <v>15</v>
      </c>
      <c r="C17" s="113">
        <v>3</v>
      </c>
      <c r="D17" s="95">
        <v>37</v>
      </c>
      <c r="E17" s="95">
        <v>0</v>
      </c>
      <c r="F17" s="95">
        <v>0</v>
      </c>
      <c r="G17" s="102"/>
      <c r="H17" s="93"/>
      <c r="I17" s="93"/>
      <c r="J17" s="93"/>
    </row>
    <row r="18" spans="1:10" ht="15.75" x14ac:dyDescent="0.25">
      <c r="A18" s="94" t="s">
        <v>110</v>
      </c>
      <c r="B18" s="108">
        <v>9.1</v>
      </c>
      <c r="C18" s="113">
        <v>31</v>
      </c>
      <c r="D18" s="95">
        <v>10</v>
      </c>
      <c r="E18" s="95">
        <v>10</v>
      </c>
      <c r="F18" s="95">
        <v>10</v>
      </c>
      <c r="G18" s="93"/>
      <c r="H18" s="93"/>
      <c r="I18" s="93"/>
      <c r="J18" s="93"/>
    </row>
    <row r="19" spans="1:10" ht="15.75" x14ac:dyDescent="0.25">
      <c r="A19" s="94" t="s">
        <v>111</v>
      </c>
      <c r="B19" s="95">
        <v>244</v>
      </c>
      <c r="C19" s="106">
        <v>98</v>
      </c>
      <c r="D19" s="96">
        <v>3</v>
      </c>
      <c r="E19" s="96">
        <v>35</v>
      </c>
      <c r="F19" s="96">
        <v>69</v>
      </c>
      <c r="G19" s="102"/>
      <c r="H19" s="102"/>
      <c r="I19" s="102"/>
      <c r="J19" s="102"/>
    </row>
    <row r="20" spans="1:10" ht="15.75" x14ac:dyDescent="0.25">
      <c r="A20" s="94" t="s">
        <v>112</v>
      </c>
      <c r="B20" s="95">
        <v>2669</v>
      </c>
      <c r="C20" s="106">
        <v>1845</v>
      </c>
      <c r="D20" s="96">
        <v>2072</v>
      </c>
      <c r="E20" s="96">
        <v>1123</v>
      </c>
      <c r="F20" s="96">
        <v>286</v>
      </c>
      <c r="G20" s="93"/>
      <c r="H20" s="93"/>
      <c r="I20" s="93"/>
      <c r="J20" s="93"/>
    </row>
    <row r="21" spans="1:10" ht="15.75" x14ac:dyDescent="0.25">
      <c r="A21" s="94" t="s">
        <v>113</v>
      </c>
      <c r="B21" s="95">
        <v>482</v>
      </c>
      <c r="C21" s="113">
        <v>517</v>
      </c>
      <c r="D21" s="95">
        <v>432</v>
      </c>
      <c r="E21" s="95">
        <v>754</v>
      </c>
      <c r="F21" s="95">
        <v>888</v>
      </c>
      <c r="G21" s="93"/>
      <c r="H21" s="93"/>
      <c r="I21" s="93"/>
      <c r="J21" s="93"/>
    </row>
    <row r="22" spans="1:10" ht="15.75" x14ac:dyDescent="0.25">
      <c r="A22" s="94" t="s">
        <v>114</v>
      </c>
      <c r="B22" s="95">
        <v>2083</v>
      </c>
      <c r="C22" s="113">
        <v>1620</v>
      </c>
      <c r="D22" s="95">
        <v>1608</v>
      </c>
      <c r="E22" s="95">
        <v>1082</v>
      </c>
      <c r="F22" s="95">
        <v>1675</v>
      </c>
      <c r="G22" s="93"/>
      <c r="H22" s="93"/>
      <c r="I22" s="93"/>
      <c r="J22" s="93"/>
    </row>
    <row r="23" spans="1:10" ht="15.75" x14ac:dyDescent="0.25">
      <c r="A23" s="104" t="s">
        <v>115</v>
      </c>
      <c r="B23" s="105">
        <v>38901.1</v>
      </c>
      <c r="C23" s="96">
        <v>35821</v>
      </c>
      <c r="D23" s="96">
        <v>35267</v>
      </c>
      <c r="E23" s="96">
        <v>32608</v>
      </c>
      <c r="F23" s="105">
        <v>31727</v>
      </c>
      <c r="G23"/>
      <c r="H23"/>
      <c r="I23" s="93"/>
      <c r="J23" s="93"/>
    </row>
    <row r="24" spans="1:10" ht="15.75" x14ac:dyDescent="0.25">
      <c r="A24" s="103"/>
      <c r="B24" s="93"/>
      <c r="C24" s="93"/>
      <c r="D24" s="95"/>
      <c r="E24" s="123"/>
      <c r="F24" s="123"/>
      <c r="G24"/>
      <c r="H24"/>
      <c r="I24" s="93"/>
      <c r="J24" s="93"/>
    </row>
    <row r="25" spans="1:10" ht="15.75" x14ac:dyDescent="0.25">
      <c r="A25" s="97" t="s">
        <v>116</v>
      </c>
      <c r="B25" s="98">
        <v>38901.1</v>
      </c>
      <c r="C25" s="98">
        <v>35821</v>
      </c>
      <c r="D25" s="98">
        <v>35267</v>
      </c>
      <c r="E25" s="98">
        <v>32608</v>
      </c>
      <c r="F25" s="98">
        <v>31727</v>
      </c>
      <c r="G25"/>
      <c r="H25"/>
      <c r="I25" s="93"/>
      <c r="J25" s="93"/>
    </row>
    <row r="26" spans="1:10" ht="15.75" x14ac:dyDescent="0.25">
      <c r="A26" s="97" t="s">
        <v>117</v>
      </c>
      <c r="B26" s="98">
        <v>0</v>
      </c>
      <c r="C26" s="98">
        <v>0</v>
      </c>
      <c r="D26" s="98">
        <v>2292</v>
      </c>
      <c r="E26" s="98">
        <v>6181</v>
      </c>
      <c r="F26" s="98">
        <v>8241</v>
      </c>
      <c r="G26"/>
      <c r="H26"/>
      <c r="I26" s="93"/>
      <c r="J26" s="93"/>
    </row>
    <row r="27" spans="1:10" ht="15.75" x14ac:dyDescent="0.25">
      <c r="A27" s="97" t="s">
        <v>118</v>
      </c>
      <c r="B27" s="107">
        <v>8648</v>
      </c>
      <c r="C27" s="98">
        <v>7264</v>
      </c>
      <c r="D27" s="98">
        <v>4671</v>
      </c>
      <c r="E27" s="98">
        <v>1408</v>
      </c>
      <c r="F27" s="98">
        <v>931</v>
      </c>
      <c r="G27"/>
      <c r="H27"/>
      <c r="I27" s="93"/>
      <c r="J27" s="93"/>
    </row>
    <row r="28" spans="1:10" ht="16.5" customHeight="1" x14ac:dyDescent="0.25">
      <c r="A28" s="97" t="s">
        <v>119</v>
      </c>
      <c r="B28" s="98">
        <v>47549.1</v>
      </c>
      <c r="C28" s="98">
        <v>43085</v>
      </c>
      <c r="D28" s="98">
        <v>42230</v>
      </c>
      <c r="E28" s="98">
        <v>40197</v>
      </c>
      <c r="F28" s="98">
        <v>40899</v>
      </c>
      <c r="G28"/>
      <c r="H28"/>
      <c r="I28" s="93"/>
      <c r="J28" s="93"/>
    </row>
    <row r="29" spans="1:10" s="87" customFormat="1" ht="16.5" customHeight="1" x14ac:dyDescent="0.25">
      <c r="A29" s="122" t="s">
        <v>120</v>
      </c>
      <c r="B29" s="99">
        <v>0.82</v>
      </c>
      <c r="C29" s="99">
        <v>0.83</v>
      </c>
      <c r="D29" s="99">
        <v>0.89</v>
      </c>
      <c r="E29" s="99">
        <v>0.96</v>
      </c>
      <c r="F29" s="99">
        <v>0.98</v>
      </c>
      <c r="G29"/>
      <c r="H29"/>
      <c r="I29" s="93"/>
      <c r="J29" s="93"/>
    </row>
    <row r="30" spans="1:10" s="87" customFormat="1" ht="16.5" customHeight="1" thickBot="1" x14ac:dyDescent="0.3">
      <c r="A30" s="114"/>
      <c r="B30" s="115"/>
      <c r="C30" s="115"/>
      <c r="D30" s="109"/>
      <c r="E30" s="109"/>
      <c r="F30" s="109"/>
      <c r="G30" s="109"/>
      <c r="H30" s="110"/>
      <c r="I30" s="110"/>
      <c r="J30" s="110"/>
    </row>
    <row r="31" spans="1:10" ht="16.5" customHeight="1" x14ac:dyDescent="0.25">
      <c r="A31" s="120" t="s">
        <v>121</v>
      </c>
      <c r="B31" s="121">
        <v>2011</v>
      </c>
      <c r="C31" s="121">
        <v>2012</v>
      </c>
      <c r="D31" s="121">
        <v>2013</v>
      </c>
      <c r="E31" s="127">
        <v>2014</v>
      </c>
      <c r="F31" s="145">
        <v>2015</v>
      </c>
      <c r="G31" s="223"/>
      <c r="H31" s="223"/>
      <c r="I31" s="223"/>
      <c r="J31" s="223"/>
    </row>
    <row r="32" spans="1:10" ht="16.5" customHeight="1" x14ac:dyDescent="0.25">
      <c r="A32" s="118"/>
      <c r="B32" s="100"/>
      <c r="C32" s="100"/>
      <c r="D32" s="124"/>
      <c r="E32" s="100"/>
      <c r="F32" s="100"/>
      <c r="G32" s="109"/>
      <c r="H32" s="110"/>
      <c r="I32" s="110"/>
      <c r="J32" s="110"/>
    </row>
    <row r="33" spans="1:10" ht="16.5" customHeight="1" x14ac:dyDescent="0.25">
      <c r="A33" s="116" t="s">
        <v>122</v>
      </c>
      <c r="B33" s="112">
        <v>39944</v>
      </c>
      <c r="C33" s="112">
        <v>36969</v>
      </c>
      <c r="D33" s="125">
        <v>38385</v>
      </c>
      <c r="E33" s="112">
        <v>39623</v>
      </c>
      <c r="F33" s="112">
        <v>40866</v>
      </c>
      <c r="G33" s="109"/>
      <c r="H33" s="110"/>
      <c r="I33" s="110"/>
      <c r="J33" s="110"/>
    </row>
    <row r="34" spans="1:10" ht="16.5" customHeight="1" x14ac:dyDescent="0.25">
      <c r="A34" s="116" t="s">
        <v>123</v>
      </c>
      <c r="B34" s="112">
        <v>9646</v>
      </c>
      <c r="C34" s="112">
        <v>8146</v>
      </c>
      <c r="D34" s="125">
        <v>5522</v>
      </c>
      <c r="E34" s="112">
        <v>2348</v>
      </c>
      <c r="F34" s="112">
        <v>1771</v>
      </c>
      <c r="G34" s="109"/>
      <c r="H34" s="110"/>
      <c r="I34" s="110"/>
      <c r="J34" s="110"/>
    </row>
    <row r="35" spans="1:10" ht="16.5" customHeight="1" x14ac:dyDescent="0.25">
      <c r="A35" s="116" t="s">
        <v>124</v>
      </c>
      <c r="B35" s="112">
        <v>49590</v>
      </c>
      <c r="C35" s="112">
        <v>45115</v>
      </c>
      <c r="D35" s="125">
        <v>43907</v>
      </c>
      <c r="E35" s="112">
        <v>41971</v>
      </c>
      <c r="F35" s="112">
        <v>42637</v>
      </c>
      <c r="G35" s="109"/>
      <c r="H35" s="110"/>
      <c r="I35" s="110"/>
      <c r="J35" s="110"/>
    </row>
    <row r="36" spans="1:10" ht="18" customHeight="1" thickBot="1" x14ac:dyDescent="0.3">
      <c r="A36" s="117" t="s">
        <v>125</v>
      </c>
      <c r="B36" s="119">
        <v>0.80548497680984066</v>
      </c>
      <c r="C36" s="119">
        <v>0.81943921090546379</v>
      </c>
      <c r="D36" s="126">
        <v>0.8742341767827454</v>
      </c>
      <c r="E36" s="119">
        <v>0.94405661051678536</v>
      </c>
      <c r="F36" s="119">
        <v>0.9584633065178132</v>
      </c>
      <c r="G36" s="109"/>
      <c r="H36" s="110"/>
      <c r="I36" s="110"/>
      <c r="J36" s="110"/>
    </row>
    <row r="37" spans="1:10" ht="15.75" x14ac:dyDescent="0.25">
      <c r="A37" s="143"/>
      <c r="B37" s="144"/>
      <c r="C37" s="144"/>
      <c r="D37" s="144"/>
      <c r="E37" s="144"/>
      <c r="F37" s="144"/>
      <c r="G37" s="111"/>
      <c r="H37" s="93"/>
      <c r="I37" s="93"/>
      <c r="J37" s="93"/>
    </row>
    <row r="38" spans="1:10" x14ac:dyDescent="0.2">
      <c r="D38" s="85"/>
    </row>
    <row r="40" spans="1:10" x14ac:dyDescent="0.2">
      <c r="D40" s="85"/>
    </row>
    <row r="41" spans="1:10" x14ac:dyDescent="0.2">
      <c r="D41" s="85"/>
    </row>
    <row r="42" spans="1:10" x14ac:dyDescent="0.2">
      <c r="D42" s="85"/>
    </row>
    <row r="44" spans="1:10" x14ac:dyDescent="0.2">
      <c r="D44" s="85"/>
    </row>
    <row r="46" spans="1:10" x14ac:dyDescent="0.2">
      <c r="D46" s="85"/>
    </row>
    <row r="47" spans="1:10" x14ac:dyDescent="0.2">
      <c r="D47" s="85"/>
    </row>
    <row r="48" spans="1:10" x14ac:dyDescent="0.2">
      <c r="D48" s="85"/>
    </row>
    <row r="49" spans="4:4" x14ac:dyDescent="0.2">
      <c r="D49" s="85"/>
    </row>
    <row r="50" spans="4:4" x14ac:dyDescent="0.2">
      <c r="D50" s="85"/>
    </row>
    <row r="51" spans="4:4" x14ac:dyDescent="0.2">
      <c r="D51" s="85"/>
    </row>
  </sheetData>
  <sheetProtection password="E11F" sheet="1" objects="1" scenarios="1"/>
  <mergeCells count="1">
    <mergeCell ref="G31:J31"/>
  </mergeCells>
  <pageMargins left="0.74803149606299213" right="0.74803149606299213" top="0.98425196850393704" bottom="0.98425196850393704" header="0.51181102362204722" footer="0.51181102362204722"/>
  <pageSetup paperSize="8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indowProtection="1" tabSelected="1" workbookViewId="0">
      <pane ySplit="4" topLeftCell="A5" activePane="bottomLeft" state="frozen"/>
      <selection pane="bottomLeft" activeCell="C8" sqref="C8"/>
    </sheetView>
  </sheetViews>
  <sheetFormatPr defaultRowHeight="15" x14ac:dyDescent="0.25"/>
  <cols>
    <col min="1" max="1" width="60.85546875" customWidth="1"/>
    <col min="2" max="2" width="9.5703125" customWidth="1"/>
    <col min="3" max="3" width="9.28515625" customWidth="1"/>
    <col min="4" max="4" width="8.85546875" customWidth="1"/>
    <col min="5" max="5" width="9.28515625" customWidth="1"/>
    <col min="6" max="6" width="9.140625" customWidth="1"/>
  </cols>
  <sheetData>
    <row r="1" spans="1:6" ht="19.5" customHeight="1" x14ac:dyDescent="0.25">
      <c r="A1" s="88" t="s">
        <v>75</v>
      </c>
      <c r="B1" s="89"/>
      <c r="C1" s="89"/>
      <c r="D1" s="89"/>
      <c r="E1" s="89"/>
      <c r="F1" s="90"/>
    </row>
    <row r="2" spans="1:6" ht="15.75" x14ac:dyDescent="0.25">
      <c r="A2" s="55" t="s">
        <v>28</v>
      </c>
      <c r="B2" s="56"/>
      <c r="C2" s="56"/>
      <c r="D2" s="56"/>
      <c r="E2" s="56"/>
      <c r="F2" s="57"/>
    </row>
    <row r="3" spans="1:6" ht="15.75" x14ac:dyDescent="0.25">
      <c r="A3" s="55"/>
      <c r="B3" s="58">
        <v>2011</v>
      </c>
      <c r="C3" s="58">
        <v>2012</v>
      </c>
      <c r="D3" s="58">
        <v>2013</v>
      </c>
      <c r="E3" s="58">
        <v>2014</v>
      </c>
      <c r="F3" s="59">
        <v>2015</v>
      </c>
    </row>
    <row r="4" spans="1:6" ht="4.5" customHeight="1" thickBot="1" x14ac:dyDescent="0.3">
      <c r="A4" s="60"/>
      <c r="B4" s="61"/>
      <c r="C4" s="61"/>
      <c r="D4" s="61"/>
      <c r="E4" s="61"/>
      <c r="F4" s="61"/>
    </row>
    <row r="5" spans="1:6" ht="18.75" x14ac:dyDescent="0.25">
      <c r="A5" s="91" t="s">
        <v>66</v>
      </c>
      <c r="B5" s="92"/>
      <c r="C5" s="92"/>
      <c r="D5" s="92"/>
      <c r="E5" s="92"/>
      <c r="F5" s="92"/>
    </row>
    <row r="6" spans="1:6" x14ac:dyDescent="0.25">
      <c r="A6" s="60"/>
      <c r="B6" s="56"/>
      <c r="C6" s="56"/>
      <c r="D6" s="56"/>
      <c r="E6" s="56"/>
      <c r="F6" s="57"/>
    </row>
    <row r="7" spans="1:6" ht="34.5" customHeight="1" x14ac:dyDescent="0.25">
      <c r="A7" s="197" t="s">
        <v>63</v>
      </c>
      <c r="B7" s="65">
        <v>910.86900000000003</v>
      </c>
      <c r="C7" s="65">
        <v>989.3655369451568</v>
      </c>
      <c r="D7" s="65">
        <v>996.46230458996115</v>
      </c>
      <c r="E7" s="65">
        <v>1086.8917093844425</v>
      </c>
      <c r="F7" s="71">
        <v>1023.6821511477442</v>
      </c>
    </row>
    <row r="8" spans="1:6" ht="23.25" customHeight="1" x14ac:dyDescent="0.25">
      <c r="A8" s="197" t="s">
        <v>64</v>
      </c>
      <c r="B8" s="65">
        <v>1248.5119999999999</v>
      </c>
      <c r="C8" s="65">
        <v>970.48431810789248</v>
      </c>
      <c r="D8" s="65">
        <v>780.73491484749229</v>
      </c>
      <c r="E8" s="65">
        <v>605.48520773085602</v>
      </c>
      <c r="F8" s="71">
        <v>630.25684460778609</v>
      </c>
    </row>
    <row r="9" spans="1:6" ht="33" customHeight="1" x14ac:dyDescent="0.25">
      <c r="A9" s="197" t="s">
        <v>65</v>
      </c>
      <c r="B9" s="64">
        <v>1574.3575587903597</v>
      </c>
      <c r="C9" s="64">
        <v>1568.5520439122388</v>
      </c>
      <c r="D9" s="64">
        <v>1409.6857104061908</v>
      </c>
      <c r="E9" s="64">
        <v>1476.4987863444378</v>
      </c>
      <c r="F9" s="138">
        <v>1641.502477187697</v>
      </c>
    </row>
    <row r="10" spans="1:6" ht="16.5" thickBot="1" x14ac:dyDescent="0.3">
      <c r="A10" s="66" t="s">
        <v>128</v>
      </c>
      <c r="B10" s="67">
        <v>3733.7385587903595</v>
      </c>
      <c r="C10" s="67">
        <v>3528.4018989652882</v>
      </c>
      <c r="D10" s="67">
        <v>3186.882929843644</v>
      </c>
      <c r="E10" s="67">
        <v>3168.8757034597365</v>
      </c>
      <c r="F10" s="68">
        <v>3295.4414729432274</v>
      </c>
    </row>
  </sheetData>
  <sheetProtection password="E11F" sheet="1" objects="1" scenario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stainability Report Data Sheet" ma:contentTypeID="0x010100A198416EC0396C45AF1FC81059B58EC207001A5E3EF1361F654193782E06BA761BC8" ma:contentTypeVersion="2" ma:contentTypeDescription="SR data sheet content type" ma:contentTypeScope="" ma:versionID="54e8e5588dedb098d91c8b3b5bcfc2ec">
  <xsd:schema xmlns:xsd="http://www.w3.org/2001/XMLSchema" xmlns:xs="http://www.w3.org/2001/XMLSchema" xmlns:p="http://schemas.microsoft.com/office/2006/metadata/properties" xmlns:ns2="b988f693-14b7-45c0-865c-d40b9126f72b" targetNamespace="http://schemas.microsoft.com/office/2006/metadata/properties" ma:root="true" ma:fieldsID="edb8ece82d5d1c5b26a00b78bc1bf1bb" ns2:_="">
    <xsd:import namespace="b988f693-14b7-45c0-865c-d40b9126f72b"/>
    <xsd:element name="properties">
      <xsd:complexType>
        <xsd:sequence>
          <xsd:element name="documentManagement">
            <xsd:complexType>
              <xsd:all>
                <xsd:element ref="ns2:Data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88f693-14b7-45c0-865c-d40b9126f72b" elementFormDefault="qualified">
    <xsd:import namespace="http://schemas.microsoft.com/office/2006/documentManagement/types"/>
    <xsd:import namespace="http://schemas.microsoft.com/office/infopath/2007/PartnerControls"/>
    <xsd:element name="Data_x0020_Category" ma:index="8" nillable="true" ma:displayName="Data Category" ma:format="Dropdown" ma:internalName="Data_x0020_Category">
      <xsd:simpleType>
        <xsd:restriction base="dms:Choice">
          <xsd:enumeration value="Connected Society"/>
          <xsd:enumeration value="Net Good"/>
          <xsd:enumeration value="Improving Lives"/>
          <xsd:enumeration value="Better Busines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Category xmlns="b988f693-14b7-45c0-865c-d40b9126f72b">Net Good</Data_x0020_Category>
  </documentManagement>
</p:properties>
</file>

<file path=customXml/itemProps1.xml><?xml version="1.0" encoding="utf-8"?>
<ds:datastoreItem xmlns:ds="http://schemas.openxmlformats.org/officeDocument/2006/customXml" ds:itemID="{9FBFCD69-7C69-410B-9135-13E83D780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88f693-14b7-45c0-865c-d40b9126f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A3D4C4-6411-4BD8-8E46-31D826B165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488495-A473-4C33-81B6-B00C960D8920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b988f693-14b7-45c0-865c-d40b9126f72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Index</vt:lpstr>
      <vt:lpstr>Carbon_emissions_operations</vt:lpstr>
      <vt:lpstr>Energy</vt:lpstr>
      <vt:lpstr>Water</vt:lpstr>
      <vt:lpstr>Transport_and_travel</vt:lpstr>
      <vt:lpstr>Waste and recycling</vt:lpstr>
      <vt:lpstr>ManagingSustainableSupplyChain</vt:lpstr>
      <vt:lpstr>Transport_and_travel!SRtable</vt:lpstr>
      <vt:lpstr>'Waste and recycling'!SRTable</vt:lpstr>
      <vt:lpstr>SRTable</vt:lpstr>
    </vt:vector>
  </TitlesOfParts>
  <Company>BT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 emissions from our operations</dc:title>
  <dc:creator>Ian Wood</dc:creator>
  <cp:lastModifiedBy>702040137</cp:lastModifiedBy>
  <cp:lastPrinted>2015-05-14T13:51:20Z</cp:lastPrinted>
  <dcterms:created xsi:type="dcterms:W3CDTF">2012-05-02T09:21:17Z</dcterms:created>
  <dcterms:modified xsi:type="dcterms:W3CDTF">2015-05-14T14:30:21Z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0x010100A198416EC0396C45AF1FC81059B58EC207001A5E3EF1361F654193782E06BA761BC8</vt:lpwstr>
  </property>
</Properties>
</file>