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01826106\Documents\"/>
    </mc:Choice>
  </mc:AlternateContent>
  <bookViews>
    <workbookView xWindow="0" yWindow="0" windowWidth="24000" windowHeight="9135"/>
  </bookViews>
  <sheets>
    <sheet name="Basket Yield" sheetId="25" r:id="rId1"/>
    <sheet name="Summary" sheetId="24" r:id="rId2"/>
  </sheets>
  <calcPr calcId="152511"/>
</workbook>
</file>

<file path=xl/calcChain.xml><?xml version="1.0" encoding="utf-8"?>
<calcChain xmlns="http://schemas.openxmlformats.org/spreadsheetml/2006/main">
  <c r="E6" i="24" l="1"/>
  <c r="E7" i="24" l="1"/>
  <c r="E8" i="24" l="1"/>
  <c r="E15" i="24" l="1"/>
  <c r="E11" i="24"/>
  <c r="E12" i="24" l="1"/>
  <c r="E14" i="24" l="1"/>
  <c r="E13" i="24" s="1"/>
</calcChain>
</file>

<file path=xl/sharedStrings.xml><?xml version="1.0" encoding="utf-8"?>
<sst xmlns="http://schemas.openxmlformats.org/spreadsheetml/2006/main" count="103" uniqueCount="59">
  <si>
    <t>Volume</t>
  </si>
  <si>
    <t>Change</t>
  </si>
  <si>
    <t>Days</t>
  </si>
  <si>
    <t>Average price</t>
  </si>
  <si>
    <t>Price check</t>
  </si>
  <si>
    <t>Difference</t>
  </si>
  <si>
    <t>Price change 1</t>
  </si>
  <si>
    <t>Base revenue</t>
  </si>
  <si>
    <t>Percentage change</t>
  </si>
  <si>
    <t>Interconnect Services</t>
  </si>
  <si>
    <t>£m</t>
  </si>
  <si>
    <t>%</t>
  </si>
  <si>
    <t>X</t>
  </si>
  <si>
    <t>Year 2</t>
  </si>
  <si>
    <t>Basket Yield Submission</t>
  </si>
  <si>
    <t>Price change 2</t>
  </si>
  <si>
    <t>Price change 3</t>
  </si>
  <si>
    <t>Start price</t>
  </si>
  <si>
    <t>Revenue change</t>
  </si>
  <si>
    <t>Check</t>
  </si>
  <si>
    <t>% Price change</t>
  </si>
  <si>
    <t>Price</t>
  </si>
  <si>
    <t>External Nominated ISI</t>
  </si>
  <si>
    <t>Compliant</t>
  </si>
  <si>
    <t>N.B. Excess (+ve) &amp; Deficiency (-ve)</t>
  </si>
  <si>
    <t>Subcap</t>
  </si>
  <si>
    <t>Controlling Percentage (CPt)</t>
  </si>
  <si>
    <t>Percentage change (Ct)</t>
  </si>
  <si>
    <t>Ri</t>
  </si>
  <si>
    <t>Pit-1</t>
  </si>
  <si>
    <t>Pit</t>
  </si>
  <si>
    <t>External CSI - connection</t>
  </si>
  <si>
    <t>External CSI - fixed rental</t>
  </si>
  <si>
    <t>External CSI - km rental</t>
  </si>
  <si>
    <t>External IEC - connection</t>
  </si>
  <si>
    <t>External IEC - fixed rental</t>
  </si>
  <si>
    <t>External IEC - km rental</t>
  </si>
  <si>
    <t>External IBC connection</t>
  </si>
  <si>
    <t>External IBC rental</t>
  </si>
  <si>
    <t>External Rearrangements</t>
  </si>
  <si>
    <t>External ISI Interconnect Link</t>
  </si>
  <si>
    <t>CPt: Adjusted controlling percentage (allowed change)</t>
  </si>
  <si>
    <t>Higher (+ve)/Lower (-ve) than CPt</t>
  </si>
  <si>
    <t>Price compliant?</t>
  </si>
  <si>
    <t>Subcap compliant?</t>
  </si>
  <si>
    <t>EXTERNAL</t>
  </si>
  <si>
    <t>Revenue change (Total)</t>
  </si>
  <si>
    <t>Apr 2019 - Mar 2020</t>
  </si>
  <si>
    <t>Apr 19 - Mar 20</t>
  </si>
  <si>
    <t>CPI</t>
  </si>
  <si>
    <t>Subcap Compliant</t>
  </si>
  <si>
    <t>-</t>
  </si>
  <si>
    <t/>
  </si>
  <si>
    <t>yes</t>
  </si>
  <si>
    <t>Prior Fin Year: Apr 2018 - Mar 2019</t>
  </si>
  <si>
    <t>Prior Year:
Apr 2018 - Mar 2019</t>
  </si>
  <si>
    <t>Relevant Year: Apr 2019 -Mar 2020</t>
  </si>
  <si>
    <t>Basket compliance summary</t>
  </si>
  <si>
    <t>Relevant revenue £m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</si>
</sst>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%;\(0.00%\);\-"/>
    <numFmt numFmtId="166" formatCode="0.0%"/>
    <numFmt numFmtId="167" formatCode="#,##0.000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sz val="14"/>
      <name val="Arial"/>
      <family val="2"/>
    </font>
    <font>
      <sz val="10"/>
      <name val="Calibri"/>
      <family val="2"/>
    </font>
    <font>
      <sz val="10"/>
      <name val="Cambria Math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3" borderId="0" applyNumberFormat="0">
      <alignment vertical="center"/>
    </xf>
  </cellStyleXfs>
  <cellXfs count="113">
    <xf numFmtId="0" fontId="0" fillId="0" borderId="0" xfId="0"/>
    <xf numFmtId="0" fontId="5" fillId="0" borderId="0" xfId="3" applyFont="1"/>
    <xf numFmtId="3" fontId="5" fillId="0" borderId="0" xfId="3" applyNumberFormat="1" applyFont="1" applyBorder="1"/>
    <xf numFmtId="10" fontId="5" fillId="0" borderId="0" xfId="1" applyNumberFormat="1" applyFont="1" applyAlignment="1">
      <alignment horizontal="center"/>
    </xf>
    <xf numFmtId="0" fontId="5" fillId="2" borderId="0" xfId="3" applyFont="1" applyFill="1"/>
    <xf numFmtId="0" fontId="2" fillId="0" borderId="0" xfId="3" applyFont="1"/>
    <xf numFmtId="4" fontId="5" fillId="0" borderId="0" xfId="3" applyNumberFormat="1" applyFont="1" applyBorder="1"/>
    <xf numFmtId="0" fontId="5" fillId="2" borderId="0" xfId="3" applyFont="1" applyFill="1" applyBorder="1"/>
    <xf numFmtId="0" fontId="5" fillId="0" borderId="0" xfId="3" applyFont="1" applyBorder="1"/>
    <xf numFmtId="0" fontId="3" fillId="2" borderId="13" xfId="3" applyFont="1" applyFill="1" applyBorder="1"/>
    <xf numFmtId="0" fontId="5" fillId="2" borderId="13" xfId="3" applyFont="1" applyFill="1" applyBorder="1"/>
    <xf numFmtId="0" fontId="5" fillId="0" borderId="15" xfId="3" applyFont="1" applyBorder="1"/>
    <xf numFmtId="0" fontId="5" fillId="0" borderId="16" xfId="3" applyFont="1" applyBorder="1"/>
    <xf numFmtId="0" fontId="5" fillId="0" borderId="0" xfId="3" applyFont="1" applyFill="1" applyBorder="1"/>
    <xf numFmtId="0" fontId="5" fillId="0" borderId="17" xfId="3" applyFont="1" applyBorder="1"/>
    <xf numFmtId="0" fontId="5" fillId="0" borderId="10" xfId="3" applyFont="1" applyBorder="1"/>
    <xf numFmtId="0" fontId="5" fillId="0" borderId="18" xfId="3" applyFont="1" applyBorder="1"/>
    <xf numFmtId="0" fontId="5" fillId="2" borderId="12" xfId="3" applyFont="1" applyFill="1" applyBorder="1"/>
    <xf numFmtId="0" fontId="9" fillId="2" borderId="0" xfId="3" applyFont="1" applyFill="1" applyBorder="1"/>
    <xf numFmtId="0" fontId="5" fillId="2" borderId="0" xfId="3" applyFont="1" applyFill="1" applyBorder="1" applyAlignment="1">
      <alignment horizontal="right"/>
    </xf>
    <xf numFmtId="14" fontId="5" fillId="2" borderId="0" xfId="3" applyNumberFormat="1" applyFont="1" applyFill="1" applyBorder="1" applyAlignment="1">
      <alignment horizontal="center"/>
    </xf>
    <xf numFmtId="0" fontId="8" fillId="2" borderId="0" xfId="3" applyFont="1" applyFill="1" applyBorder="1"/>
    <xf numFmtId="4" fontId="5" fillId="2" borderId="0" xfId="3" applyNumberFormat="1" applyFont="1" applyFill="1" applyBorder="1" applyAlignment="1">
      <alignment horizontal="right"/>
    </xf>
    <xf numFmtId="4" fontId="5" fillId="2" borderId="0" xfId="3" applyNumberFormat="1" applyFont="1" applyFill="1" applyBorder="1"/>
    <xf numFmtId="3" fontId="5" fillId="0" borderId="0" xfId="3" applyNumberFormat="1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0" xfId="0" applyFont="1"/>
    <xf numFmtId="0" fontId="5" fillId="4" borderId="4" xfId="0" applyFont="1" applyFill="1" applyBorder="1"/>
    <xf numFmtId="0" fontId="5" fillId="4" borderId="5" xfId="0" applyFont="1" applyFill="1" applyBorder="1"/>
    <xf numFmtId="164" fontId="5" fillId="0" borderId="0" xfId="0" applyNumberFormat="1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6" fillId="4" borderId="0" xfId="0" applyFont="1" applyFill="1" applyBorder="1"/>
    <xf numFmtId="0" fontId="5" fillId="0" borderId="0" xfId="3" applyFont="1" applyFill="1"/>
    <xf numFmtId="0" fontId="5" fillId="0" borderId="10" xfId="0" applyFont="1" applyBorder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6" fillId="0" borderId="0" xfId="0" applyFont="1"/>
    <xf numFmtId="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0" xfId="3" applyFont="1" applyFill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10" fontId="5" fillId="0" borderId="0" xfId="1" applyNumberFormat="1" applyFont="1" applyFill="1" applyBorder="1"/>
    <xf numFmtId="3" fontId="5" fillId="0" borderId="4" xfId="3" applyNumberFormat="1" applyFont="1" applyFill="1" applyBorder="1"/>
    <xf numFmtId="14" fontId="5" fillId="0" borderId="4" xfId="3" applyNumberFormat="1" applyFont="1" applyFill="1" applyBorder="1"/>
    <xf numFmtId="2" fontId="5" fillId="0" borderId="4" xfId="3" applyNumberFormat="1" applyFont="1" applyFill="1" applyBorder="1"/>
    <xf numFmtId="3" fontId="5" fillId="0" borderId="0" xfId="3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4" fontId="5" fillId="0" borderId="0" xfId="3" applyNumberFormat="1" applyFont="1" applyFill="1" applyBorder="1"/>
    <xf numFmtId="0" fontId="5" fillId="0" borderId="4" xfId="3" applyNumberFormat="1" applyFont="1" applyFill="1" applyBorder="1"/>
    <xf numFmtId="0" fontId="5" fillId="0" borderId="4" xfId="3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3" applyFont="1"/>
    <xf numFmtId="0" fontId="10" fillId="0" borderId="0" xfId="3" applyFont="1"/>
    <xf numFmtId="0" fontId="10" fillId="0" borderId="0" xfId="0" applyFont="1" applyFill="1"/>
    <xf numFmtId="0" fontId="10" fillId="0" borderId="0" xfId="0" applyFont="1"/>
    <xf numFmtId="0" fontId="3" fillId="0" borderId="0" xfId="0" applyFont="1"/>
    <xf numFmtId="0" fontId="5" fillId="4" borderId="10" xfId="0" applyFont="1" applyFill="1" applyBorder="1" applyAlignment="1">
      <alignment horizontal="center" wrapText="1"/>
    </xf>
    <xf numFmtId="0" fontId="10" fillId="4" borderId="4" xfId="0" applyFont="1" applyFill="1" applyBorder="1"/>
    <xf numFmtId="0" fontId="10" fillId="4" borderId="5" xfId="0" applyFont="1" applyFill="1" applyBorder="1"/>
    <xf numFmtId="0" fontId="3" fillId="0" borderId="0" xfId="3" applyFont="1" applyAlignment="1">
      <alignment textRotation="180"/>
    </xf>
    <xf numFmtId="166" fontId="5" fillId="4" borderId="0" xfId="1" applyNumberFormat="1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 wrapText="1"/>
    </xf>
    <xf numFmtId="3" fontId="5" fillId="0" borderId="0" xfId="3" applyNumberFormat="1" applyFont="1" applyFill="1" applyBorder="1" applyAlignment="1">
      <alignment horizontal="right"/>
    </xf>
    <xf numFmtId="0" fontId="5" fillId="0" borderId="4" xfId="3" applyFont="1" applyBorder="1"/>
    <xf numFmtId="2" fontId="5" fillId="0" borderId="19" xfId="3" applyNumberFormat="1" applyFont="1" applyFill="1" applyBorder="1"/>
    <xf numFmtId="166" fontId="5" fillId="4" borderId="0" xfId="0" applyNumberFormat="1" applyFont="1" applyFill="1" applyBorder="1" applyAlignment="1">
      <alignment horizontal="center"/>
    </xf>
    <xf numFmtId="0" fontId="5" fillId="0" borderId="10" xfId="3" applyFont="1" applyFill="1" applyBorder="1"/>
    <xf numFmtId="166" fontId="5" fillId="2" borderId="0" xfId="3" applyNumberFormat="1" applyFont="1" applyFill="1" applyBorder="1" applyAlignment="1">
      <alignment horizontal="right"/>
    </xf>
    <xf numFmtId="2" fontId="5" fillId="0" borderId="4" xfId="0" applyNumberFormat="1" applyFont="1" applyFill="1" applyBorder="1"/>
    <xf numFmtId="0" fontId="5" fillId="0" borderId="5" xfId="3" applyFont="1" applyFill="1" applyBorder="1" applyAlignment="1">
      <alignment horizontal="center" wrapText="1"/>
    </xf>
    <xf numFmtId="3" fontId="5" fillId="0" borderId="5" xfId="3" applyNumberFormat="1" applyFont="1" applyFill="1" applyBorder="1"/>
    <xf numFmtId="167" fontId="5" fillId="0" borderId="11" xfId="3" applyNumberFormat="1" applyFont="1" applyFill="1" applyBorder="1"/>
    <xf numFmtId="0" fontId="5" fillId="0" borderId="5" xfId="3" applyNumberFormat="1" applyFont="1" applyFill="1" applyBorder="1"/>
    <xf numFmtId="0" fontId="5" fillId="0" borderId="5" xfId="3" applyFont="1" applyBorder="1"/>
    <xf numFmtId="3" fontId="5" fillId="0" borderId="5" xfId="3" applyNumberFormat="1" applyFont="1" applyBorder="1" applyAlignment="1">
      <alignment horizontal="center"/>
    </xf>
    <xf numFmtId="0" fontId="5" fillId="2" borderId="0" xfId="3" applyFont="1" applyFill="1" applyAlignment="1">
      <alignment horizontal="right"/>
    </xf>
    <xf numFmtId="167" fontId="5" fillId="0" borderId="0" xfId="3" applyNumberFormat="1" applyFont="1" applyFill="1" applyBorder="1"/>
    <xf numFmtId="0" fontId="5" fillId="0" borderId="5" xfId="3" applyFont="1" applyFill="1" applyBorder="1" applyAlignment="1">
      <alignment horizontal="center"/>
    </xf>
    <xf numFmtId="0" fontId="5" fillId="0" borderId="14" xfId="3" applyFont="1" applyFill="1" applyBorder="1"/>
    <xf numFmtId="0" fontId="5" fillId="0" borderId="4" xfId="3" applyFont="1" applyBorder="1" applyAlignment="1">
      <alignment horizontal="center" wrapText="1"/>
    </xf>
    <xf numFmtId="0" fontId="5" fillId="0" borderId="0" xfId="3" applyFont="1" applyBorder="1" applyAlignment="1">
      <alignment horizontal="center" wrapText="1"/>
    </xf>
    <xf numFmtId="0" fontId="5" fillId="0" borderId="5" xfId="3" applyFont="1" applyBorder="1" applyAlignment="1">
      <alignment horizontal="center" wrapText="1"/>
    </xf>
    <xf numFmtId="166" fontId="5" fillId="2" borderId="0" xfId="1" applyNumberFormat="1" applyFont="1" applyFill="1" applyBorder="1" applyAlignment="1">
      <alignment horizontal="right"/>
    </xf>
    <xf numFmtId="166" fontId="5" fillId="2" borderId="0" xfId="3" applyNumberFormat="1" applyFont="1" applyFill="1" applyBorder="1" applyAlignment="1">
      <alignment horizontal="left"/>
    </xf>
    <xf numFmtId="4" fontId="5" fillId="4" borderId="0" xfId="0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4" fontId="5" fillId="0" borderId="9" xfId="3" applyNumberFormat="1" applyFont="1" applyBorder="1" applyAlignment="1">
      <alignment horizontal="center" wrapText="1"/>
    </xf>
    <xf numFmtId="10" fontId="5" fillId="0" borderId="0" xfId="1" applyNumberFormat="1" applyFont="1"/>
    <xf numFmtId="2" fontId="5" fillId="0" borderId="0" xfId="3" applyNumberFormat="1" applyFont="1" applyFill="1" applyBorder="1"/>
    <xf numFmtId="164" fontId="5" fillId="0" borderId="0" xfId="3" applyNumberFormat="1" applyFont="1" applyFill="1" applyBorder="1"/>
    <xf numFmtId="2" fontId="5" fillId="0" borderId="5" xfId="3" applyNumberFormat="1" applyFont="1" applyFill="1" applyBorder="1"/>
    <xf numFmtId="0" fontId="6" fillId="0" borderId="0" xfId="3" applyFont="1" applyBorder="1"/>
    <xf numFmtId="0" fontId="5" fillId="2" borderId="0" xfId="3" applyFont="1" applyFill="1" applyBorder="1" applyAlignment="1">
      <alignment horizontal="center"/>
    </xf>
    <xf numFmtId="14" fontId="5" fillId="0" borderId="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horizontal="left"/>
    </xf>
    <xf numFmtId="0" fontId="3" fillId="4" borderId="0" xfId="3" applyFont="1" applyFill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0" fontId="5" fillId="5" borderId="0" xfId="3" applyFont="1" applyFill="1" applyBorder="1" applyAlignment="1">
      <alignment horizontal="center"/>
    </xf>
    <xf numFmtId="166" fontId="5" fillId="2" borderId="0" xfId="3" applyNumberFormat="1" applyFont="1" applyFill="1" applyBorder="1" applyAlignment="1">
      <alignment horizontal="center"/>
    </xf>
    <xf numFmtId="10" fontId="5" fillId="0" borderId="20" xfId="1" applyNumberFormat="1" applyFont="1" applyFill="1" applyBorder="1"/>
    <xf numFmtId="4" fontId="5" fillId="5" borderId="0" xfId="3" applyNumberFormat="1" applyFont="1" applyFill="1" applyBorder="1"/>
    <xf numFmtId="3" fontId="5" fillId="6" borderId="4" xfId="3" applyNumberFormat="1" applyFont="1" applyFill="1" applyBorder="1"/>
    <xf numFmtId="167" fontId="5" fillId="6" borderId="5" xfId="3" applyNumberFormat="1" applyFont="1" applyFill="1" applyBorder="1"/>
    <xf numFmtId="167" fontId="5" fillId="6" borderId="11" xfId="3" applyNumberFormat="1" applyFont="1" applyFill="1" applyBorder="1"/>
    <xf numFmtId="0" fontId="5" fillId="0" borderId="9" xfId="3" applyFont="1" applyBorder="1" applyAlignment="1">
      <alignment horizontal="center"/>
    </xf>
    <xf numFmtId="0" fontId="2" fillId="0" borderId="0" xfId="3" applyFont="1" applyFill="1" applyAlignment="1">
      <alignment horizontal="left"/>
    </xf>
    <xf numFmtId="0" fontId="5" fillId="6" borderId="0" xfId="0" applyFont="1" applyFill="1" applyBorder="1" applyAlignment="1">
      <alignment horizontal="center"/>
    </xf>
  </cellXfs>
  <cellStyles count="5">
    <cellStyle name="H0" xfId="4"/>
    <cellStyle name="Normal" xfId="0" builtinId="0"/>
    <cellStyle name="Normal 2" xfId="3"/>
    <cellStyle name="Percent" xfId="1" builtinId="5"/>
    <cellStyle name="Percent 2" xfId="2"/>
  </cellStyles>
  <dxfs count="2">
    <dxf>
      <fill>
        <patternFill>
          <bgColor theme="5" tint="0.59996337778862885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39997558519241921"/>
    <pageSetUpPr autoPageBreaks="0"/>
  </sheetPr>
  <dimension ref="A1:R36"/>
  <sheetViews>
    <sheetView showGridLines="0" tabSelected="1" zoomScale="89" zoomScaleNormal="89" workbookViewId="0">
      <selection activeCell="O9" sqref="O9:O24"/>
    </sheetView>
  </sheetViews>
  <sheetFormatPr defaultColWidth="12.7109375" defaultRowHeight="12" outlineLevelCol="1" x14ac:dyDescent="0.2"/>
  <cols>
    <col min="1" max="1" width="2.7109375" style="1" customWidth="1" outlineLevel="1"/>
    <col min="2" max="2" width="47.28515625" style="1" customWidth="1" outlineLevel="1"/>
    <col min="3" max="3" width="8.42578125" style="1" customWidth="1" outlineLevel="1"/>
    <col min="4" max="4" width="8.28515625" style="1" customWidth="1" outlineLevel="1"/>
    <col min="5" max="5" width="12.7109375" style="1" customWidth="1" outlineLevel="1"/>
    <col min="6" max="6" width="21.5703125" style="1" customWidth="1" outlineLevel="1"/>
    <col min="7" max="7" width="7.7109375" style="1" customWidth="1" outlineLevel="1"/>
    <col min="8" max="8" width="9.85546875" style="1" customWidth="1" outlineLevel="1"/>
    <col min="9" max="9" width="11.5703125" style="1" customWidth="1" outlineLevel="1"/>
    <col min="10" max="11" width="12" style="1" customWidth="1" outlineLevel="1"/>
    <col min="12" max="12" width="11.5703125" style="1" customWidth="1" outlineLevel="1"/>
    <col min="13" max="14" width="12" style="1" customWidth="1" outlineLevel="1"/>
    <col min="15" max="15" width="13" style="37" customWidth="1" outlineLevel="1"/>
    <col min="16" max="16" width="2.7109375" style="1" customWidth="1" outlineLevel="1"/>
    <col min="17" max="17" width="6" style="1" bestFit="1" customWidth="1"/>
    <col min="18" max="16384" width="12.7109375" style="1"/>
  </cols>
  <sheetData>
    <row r="1" spans="1:18" ht="15.75" x14ac:dyDescent="0.25">
      <c r="B1" s="5" t="s">
        <v>14</v>
      </c>
      <c r="C1" s="44" t="s">
        <v>13</v>
      </c>
      <c r="D1" s="111" t="s">
        <v>48</v>
      </c>
      <c r="E1" s="111"/>
      <c r="F1" s="111"/>
      <c r="Q1" s="64"/>
    </row>
    <row r="2" spans="1:18" x14ac:dyDescent="0.2">
      <c r="A2" s="8"/>
      <c r="B2" s="8"/>
      <c r="C2" s="8"/>
      <c r="D2" s="8"/>
      <c r="E2" s="8"/>
      <c r="F2" s="8"/>
      <c r="O2" s="13"/>
      <c r="P2" s="8"/>
    </row>
    <row r="3" spans="1:18" ht="18" x14ac:dyDescent="0.25">
      <c r="A3" s="17"/>
      <c r="B3" s="9" t="s">
        <v>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3"/>
      <c r="R3" s="8"/>
    </row>
    <row r="4" spans="1:18" ht="24" customHeight="1" x14ac:dyDescent="0.2">
      <c r="A4" s="11"/>
      <c r="B4" s="13"/>
      <c r="C4" s="110" t="s">
        <v>54</v>
      </c>
      <c r="D4" s="110"/>
      <c r="E4" s="110"/>
      <c r="F4" s="91" t="s">
        <v>55</v>
      </c>
      <c r="G4" s="6"/>
      <c r="H4" s="110" t="s">
        <v>56</v>
      </c>
      <c r="I4" s="110"/>
      <c r="J4" s="110"/>
      <c r="K4" s="110"/>
      <c r="L4" s="110"/>
      <c r="M4" s="110"/>
      <c r="N4" s="110"/>
      <c r="O4" s="110"/>
      <c r="P4" s="12"/>
      <c r="R4" s="8"/>
    </row>
    <row r="5" spans="1:18" ht="24" customHeight="1" x14ac:dyDescent="0.2">
      <c r="A5" s="11"/>
      <c r="B5" s="8"/>
      <c r="C5" s="84" t="s">
        <v>0</v>
      </c>
      <c r="D5" s="85" t="s">
        <v>21</v>
      </c>
      <c r="E5" s="86" t="s">
        <v>7</v>
      </c>
      <c r="F5" s="74" t="s">
        <v>3</v>
      </c>
      <c r="G5" s="24"/>
      <c r="H5" s="66" t="s">
        <v>17</v>
      </c>
      <c r="I5" s="54" t="s">
        <v>6</v>
      </c>
      <c r="J5" s="54" t="s">
        <v>15</v>
      </c>
      <c r="K5" s="54" t="s">
        <v>16</v>
      </c>
      <c r="L5" s="54" t="s">
        <v>3</v>
      </c>
      <c r="M5" s="45" t="s">
        <v>20</v>
      </c>
      <c r="N5" s="45" t="s">
        <v>50</v>
      </c>
      <c r="O5" s="74" t="s">
        <v>18</v>
      </c>
      <c r="P5" s="12"/>
      <c r="R5" s="8"/>
    </row>
    <row r="6" spans="1:18" x14ac:dyDescent="0.2">
      <c r="A6" s="11"/>
      <c r="B6" s="8"/>
      <c r="C6" s="68"/>
      <c r="D6" s="8"/>
      <c r="E6" s="82" t="s">
        <v>28</v>
      </c>
      <c r="F6" s="98" t="s">
        <v>29</v>
      </c>
      <c r="G6" s="67" t="s">
        <v>1</v>
      </c>
      <c r="H6" s="48">
        <v>43556</v>
      </c>
      <c r="I6" s="48">
        <v>43586</v>
      </c>
      <c r="J6" s="48" t="s">
        <v>51</v>
      </c>
      <c r="K6" s="48" t="s">
        <v>51</v>
      </c>
      <c r="L6" s="54" t="s">
        <v>30</v>
      </c>
      <c r="M6" s="45"/>
      <c r="N6" s="45"/>
      <c r="O6" s="74"/>
      <c r="P6" s="12"/>
      <c r="R6" s="8"/>
    </row>
    <row r="7" spans="1:18" x14ac:dyDescent="0.2">
      <c r="A7" s="11"/>
      <c r="B7" s="8"/>
      <c r="C7" s="47"/>
      <c r="D7" s="24"/>
      <c r="E7" s="75"/>
      <c r="F7" s="77"/>
      <c r="G7" s="67" t="s">
        <v>2</v>
      </c>
      <c r="H7" s="53">
        <v>30</v>
      </c>
      <c r="I7" s="47">
        <v>336</v>
      </c>
      <c r="J7" s="47">
        <v>0</v>
      </c>
      <c r="K7" s="47">
        <v>0</v>
      </c>
      <c r="L7" s="54"/>
      <c r="M7" s="45"/>
      <c r="N7" s="45"/>
      <c r="O7" s="74"/>
      <c r="P7" s="12"/>
      <c r="R7" s="8"/>
    </row>
    <row r="8" spans="1:18" x14ac:dyDescent="0.2">
      <c r="A8" s="11"/>
      <c r="B8" s="96" t="s">
        <v>45</v>
      </c>
      <c r="C8" s="68"/>
      <c r="D8" s="2"/>
      <c r="E8" s="79"/>
      <c r="F8" s="78"/>
      <c r="G8" s="50"/>
      <c r="H8" s="68"/>
      <c r="I8" s="68"/>
      <c r="J8" s="68"/>
      <c r="K8" s="68"/>
      <c r="L8" s="47"/>
      <c r="M8" s="24"/>
      <c r="N8" s="24"/>
      <c r="O8" s="75"/>
      <c r="P8" s="12"/>
      <c r="R8" s="8"/>
    </row>
    <row r="9" spans="1:18" x14ac:dyDescent="0.2">
      <c r="A9" s="11"/>
      <c r="B9" s="8" t="s">
        <v>31</v>
      </c>
      <c r="C9" s="107"/>
      <c r="D9" s="52">
        <v>1071.53</v>
      </c>
      <c r="E9" s="108"/>
      <c r="F9" s="69">
        <v>1071.53</v>
      </c>
      <c r="G9" s="6"/>
      <c r="H9" s="49">
        <v>1084.76</v>
      </c>
      <c r="I9" s="49">
        <v>1094.0899999999999</v>
      </c>
      <c r="J9" s="49" t="s">
        <v>52</v>
      </c>
      <c r="K9" s="49" t="s">
        <v>52</v>
      </c>
      <c r="L9" s="73">
        <v>1093.3252459016394</v>
      </c>
      <c r="M9" s="46">
        <v>2.0340303959421966E-2</v>
      </c>
      <c r="N9" s="103" t="s">
        <v>53</v>
      </c>
      <c r="O9" s="108"/>
      <c r="P9" s="12"/>
      <c r="R9" s="8"/>
    </row>
    <row r="10" spans="1:18" x14ac:dyDescent="0.2">
      <c r="A10" s="11"/>
      <c r="B10" s="8" t="s">
        <v>32</v>
      </c>
      <c r="C10" s="107"/>
      <c r="D10" s="52">
        <v>1214.8499999999999</v>
      </c>
      <c r="E10" s="108"/>
      <c r="F10" s="69">
        <v>1214.8499999999999</v>
      </c>
      <c r="G10" s="6"/>
      <c r="H10" s="49">
        <v>1229.4000000000001</v>
      </c>
      <c r="I10" s="49">
        <v>1241.28</v>
      </c>
      <c r="J10" s="49" t="s">
        <v>52</v>
      </c>
      <c r="K10" s="49" t="s">
        <v>52</v>
      </c>
      <c r="L10" s="73">
        <v>1240.3062295081968</v>
      </c>
      <c r="M10" s="46">
        <v>2.0954216165120703E-2</v>
      </c>
      <c r="N10" s="103" t="s">
        <v>53</v>
      </c>
      <c r="O10" s="108"/>
      <c r="P10" s="12"/>
      <c r="R10" s="8"/>
    </row>
    <row r="11" spans="1:18" x14ac:dyDescent="0.2">
      <c r="A11" s="11"/>
      <c r="B11" s="8" t="s">
        <v>33</v>
      </c>
      <c r="C11" s="107"/>
      <c r="D11" s="52">
        <v>22.5</v>
      </c>
      <c r="E11" s="108"/>
      <c r="F11" s="69">
        <v>22.5</v>
      </c>
      <c r="G11" s="6"/>
      <c r="H11" s="49">
        <v>22.8</v>
      </c>
      <c r="I11" s="49">
        <v>22.8</v>
      </c>
      <c r="J11" s="49" t="s">
        <v>52</v>
      </c>
      <c r="K11" s="49" t="s">
        <v>52</v>
      </c>
      <c r="L11" s="73">
        <v>22.800000000000004</v>
      </c>
      <c r="M11" s="46">
        <v>1.3333333333333523E-2</v>
      </c>
      <c r="N11" s="103" t="s">
        <v>53</v>
      </c>
      <c r="O11" s="108"/>
      <c r="P11" s="12"/>
      <c r="R11" s="8"/>
    </row>
    <row r="12" spans="1:18" x14ac:dyDescent="0.2">
      <c r="A12" s="11"/>
      <c r="B12" s="8"/>
      <c r="C12" s="107"/>
      <c r="D12" s="52"/>
      <c r="E12" s="108"/>
      <c r="F12" s="69"/>
      <c r="G12" s="8"/>
      <c r="H12" s="49"/>
      <c r="I12" s="49"/>
      <c r="J12" s="49"/>
      <c r="K12" s="49"/>
      <c r="L12" s="73"/>
      <c r="M12" s="46"/>
      <c r="N12" s="103"/>
      <c r="O12" s="108"/>
      <c r="P12" s="12"/>
      <c r="R12" s="8"/>
    </row>
    <row r="13" spans="1:18" x14ac:dyDescent="0.2">
      <c r="A13" s="11"/>
      <c r="B13" s="8" t="s">
        <v>34</v>
      </c>
      <c r="C13" s="107"/>
      <c r="D13" s="52">
        <v>174.74</v>
      </c>
      <c r="E13" s="108"/>
      <c r="F13" s="69">
        <v>174.74</v>
      </c>
      <c r="G13" s="6"/>
      <c r="H13" s="49">
        <v>176.9</v>
      </c>
      <c r="I13" s="49">
        <v>178.42</v>
      </c>
      <c r="J13" s="49" t="s">
        <v>52</v>
      </c>
      <c r="K13" s="49" t="s">
        <v>52</v>
      </c>
      <c r="L13" s="73">
        <v>178.29540983606557</v>
      </c>
      <c r="M13" s="46">
        <v>2.0346857251147786E-2</v>
      </c>
      <c r="N13" s="103" t="s">
        <v>53</v>
      </c>
      <c r="O13" s="108"/>
      <c r="P13" s="12"/>
      <c r="R13" s="8"/>
    </row>
    <row r="14" spans="1:18" x14ac:dyDescent="0.2">
      <c r="A14" s="11"/>
      <c r="B14" s="8" t="s">
        <v>35</v>
      </c>
      <c r="C14" s="107"/>
      <c r="D14" s="52">
        <v>542.63</v>
      </c>
      <c r="E14" s="108"/>
      <c r="F14" s="69">
        <v>542.63</v>
      </c>
      <c r="G14" s="52"/>
      <c r="H14" s="49">
        <v>549.12</v>
      </c>
      <c r="I14" s="49">
        <v>554.4</v>
      </c>
      <c r="J14" s="49" t="s">
        <v>52</v>
      </c>
      <c r="K14" s="49" t="s">
        <v>52</v>
      </c>
      <c r="L14" s="73">
        <v>553.96721311475403</v>
      </c>
      <c r="M14" s="46">
        <v>2.0893082053616712E-2</v>
      </c>
      <c r="N14" s="103" t="s">
        <v>53</v>
      </c>
      <c r="O14" s="108"/>
      <c r="P14" s="12"/>
      <c r="R14" s="8"/>
    </row>
    <row r="15" spans="1:18" x14ac:dyDescent="0.2">
      <c r="A15" s="11"/>
      <c r="B15" s="8" t="s">
        <v>36</v>
      </c>
      <c r="C15" s="107"/>
      <c r="D15" s="52">
        <v>22.5</v>
      </c>
      <c r="E15" s="108"/>
      <c r="F15" s="69">
        <v>22.5</v>
      </c>
      <c r="G15" s="6"/>
      <c r="H15" s="49">
        <v>22.8</v>
      </c>
      <c r="I15" s="49">
        <v>22.8</v>
      </c>
      <c r="J15" s="49" t="s">
        <v>52</v>
      </c>
      <c r="K15" s="49" t="s">
        <v>52</v>
      </c>
      <c r="L15" s="73">
        <v>22.800000000000004</v>
      </c>
      <c r="M15" s="46">
        <v>1.3333333333333523E-2</v>
      </c>
      <c r="N15" s="103" t="s">
        <v>53</v>
      </c>
      <c r="O15" s="108"/>
      <c r="P15" s="12"/>
      <c r="R15" s="8"/>
    </row>
    <row r="16" spans="1:18" x14ac:dyDescent="0.2">
      <c r="A16" s="11"/>
      <c r="B16" s="8"/>
      <c r="C16" s="107"/>
      <c r="D16" s="52"/>
      <c r="E16" s="108"/>
      <c r="F16" s="69"/>
      <c r="G16" s="6"/>
      <c r="H16" s="49"/>
      <c r="I16" s="49"/>
      <c r="J16" s="49"/>
      <c r="K16" s="49"/>
      <c r="L16" s="73"/>
      <c r="M16" s="46"/>
      <c r="N16" s="103"/>
      <c r="O16" s="108"/>
      <c r="P16" s="12"/>
      <c r="R16" s="8"/>
    </row>
    <row r="17" spans="1:18" x14ac:dyDescent="0.2">
      <c r="A17" s="11"/>
      <c r="B17" s="8" t="s">
        <v>37</v>
      </c>
      <c r="C17" s="107"/>
      <c r="D17" s="52">
        <v>867.24</v>
      </c>
      <c r="E17" s="108"/>
      <c r="F17" s="69">
        <v>867.24</v>
      </c>
      <c r="G17" s="6"/>
      <c r="H17" s="49">
        <v>877.95</v>
      </c>
      <c r="I17" s="49">
        <v>885.5</v>
      </c>
      <c r="J17" s="49" t="s">
        <v>52</v>
      </c>
      <c r="K17" s="49" t="s">
        <v>52</v>
      </c>
      <c r="L17" s="73">
        <v>884.88114754098365</v>
      </c>
      <c r="M17" s="46">
        <v>2.0341713413799683E-2</v>
      </c>
      <c r="N17" s="103" t="s">
        <v>53</v>
      </c>
      <c r="O17" s="108"/>
      <c r="P17" s="12"/>
      <c r="R17" s="8"/>
    </row>
    <row r="18" spans="1:18" x14ac:dyDescent="0.2">
      <c r="A18" s="11"/>
      <c r="B18" s="8" t="s">
        <v>38</v>
      </c>
      <c r="C18" s="107"/>
      <c r="D18" s="52">
        <v>108.14</v>
      </c>
      <c r="E18" s="108"/>
      <c r="F18" s="69">
        <v>108.14</v>
      </c>
      <c r="G18" s="6"/>
      <c r="H18" s="49">
        <v>109.44</v>
      </c>
      <c r="I18" s="49">
        <v>110.52</v>
      </c>
      <c r="J18" s="49" t="s">
        <v>52</v>
      </c>
      <c r="K18" s="49" t="s">
        <v>52</v>
      </c>
      <c r="L18" s="73">
        <v>110.43147540983607</v>
      </c>
      <c r="M18" s="46">
        <v>2.118989652150978E-2</v>
      </c>
      <c r="N18" s="103" t="s">
        <v>53</v>
      </c>
      <c r="O18" s="108"/>
      <c r="P18" s="12"/>
      <c r="R18" s="8"/>
    </row>
    <row r="19" spans="1:18" x14ac:dyDescent="0.2">
      <c r="A19" s="11"/>
      <c r="B19" s="8" t="s">
        <v>39</v>
      </c>
      <c r="C19" s="107"/>
      <c r="D19" s="52">
        <v>489.54</v>
      </c>
      <c r="E19" s="108"/>
      <c r="F19" s="69">
        <v>489.54</v>
      </c>
      <c r="G19" s="6"/>
      <c r="H19" s="49">
        <v>495.58</v>
      </c>
      <c r="I19" s="49">
        <v>500</v>
      </c>
      <c r="J19" s="49" t="s">
        <v>52</v>
      </c>
      <c r="K19" s="49" t="s">
        <v>52</v>
      </c>
      <c r="L19" s="73">
        <v>499.6377049180328</v>
      </c>
      <c r="M19" s="46">
        <v>2.0626925109353218E-2</v>
      </c>
      <c r="N19" s="103" t="s">
        <v>53</v>
      </c>
      <c r="O19" s="108"/>
      <c r="P19" s="12"/>
      <c r="R19" s="8"/>
    </row>
    <row r="20" spans="1:18" x14ac:dyDescent="0.2">
      <c r="A20" s="11"/>
      <c r="B20" s="8"/>
      <c r="C20" s="107"/>
      <c r="D20" s="52"/>
      <c r="E20" s="108"/>
      <c r="F20" s="69"/>
      <c r="G20" s="6"/>
      <c r="H20" s="49"/>
      <c r="I20" s="49"/>
      <c r="J20" s="49"/>
      <c r="K20" s="49"/>
      <c r="L20" s="73"/>
      <c r="M20" s="46"/>
      <c r="N20" s="103"/>
      <c r="O20" s="108"/>
      <c r="P20" s="12"/>
      <c r="R20" s="8"/>
    </row>
    <row r="21" spans="1:18" x14ac:dyDescent="0.2">
      <c r="A21" s="11"/>
      <c r="B21" s="8" t="s">
        <v>40</v>
      </c>
      <c r="C21" s="107"/>
      <c r="D21" s="106">
        <v>0</v>
      </c>
      <c r="E21" s="108"/>
      <c r="F21" s="69">
        <v>0</v>
      </c>
      <c r="G21" s="6"/>
      <c r="H21" s="49">
        <v>0</v>
      </c>
      <c r="I21" s="49">
        <v>0</v>
      </c>
      <c r="J21" s="49" t="s">
        <v>52</v>
      </c>
      <c r="K21" s="49" t="s">
        <v>52</v>
      </c>
      <c r="L21" s="73">
        <v>0</v>
      </c>
      <c r="M21" s="46">
        <v>0</v>
      </c>
      <c r="N21" s="103" t="s">
        <v>53</v>
      </c>
      <c r="O21" s="108"/>
      <c r="P21" s="12"/>
      <c r="R21" s="8"/>
    </row>
    <row r="22" spans="1:18" x14ac:dyDescent="0.2">
      <c r="A22" s="11"/>
      <c r="B22" s="8" t="s">
        <v>22</v>
      </c>
      <c r="C22" s="107"/>
      <c r="D22" s="106">
        <v>71.459999999999994</v>
      </c>
      <c r="E22" s="108"/>
      <c r="F22" s="69">
        <v>71.459999999999994</v>
      </c>
      <c r="G22" s="6"/>
      <c r="H22" s="49">
        <v>72.36</v>
      </c>
      <c r="I22" s="49">
        <v>73</v>
      </c>
      <c r="J22" s="49" t="s">
        <v>52</v>
      </c>
      <c r="K22" s="49" t="s">
        <v>52</v>
      </c>
      <c r="L22" s="73">
        <v>72.947540983606558</v>
      </c>
      <c r="M22" s="46">
        <v>2.0816414548090741E-2</v>
      </c>
      <c r="N22" s="103" t="s">
        <v>53</v>
      </c>
      <c r="O22" s="108"/>
      <c r="P22" s="12"/>
      <c r="R22" s="8"/>
    </row>
    <row r="23" spans="1:18" x14ac:dyDescent="0.2">
      <c r="A23" s="11"/>
      <c r="B23" s="8"/>
      <c r="C23" s="47"/>
      <c r="D23" s="52"/>
      <c r="E23" s="108"/>
      <c r="F23" s="69"/>
      <c r="G23" s="6"/>
      <c r="H23" s="49"/>
      <c r="I23" s="49"/>
      <c r="J23" s="49"/>
      <c r="K23" s="49"/>
      <c r="L23" s="73"/>
      <c r="M23" s="46"/>
      <c r="N23" s="46"/>
      <c r="O23" s="108"/>
      <c r="P23" s="12"/>
      <c r="R23" s="8"/>
    </row>
    <row r="24" spans="1:18" x14ac:dyDescent="0.2">
      <c r="A24" s="11"/>
      <c r="B24" s="8"/>
      <c r="C24" s="47"/>
      <c r="D24" s="52"/>
      <c r="E24" s="109"/>
      <c r="F24" s="95"/>
      <c r="G24" s="6"/>
      <c r="H24" s="49"/>
      <c r="I24" s="49"/>
      <c r="J24" s="49"/>
      <c r="K24" s="49"/>
      <c r="L24" s="73"/>
      <c r="M24" s="105">
        <v>1.8948735952714332E-2</v>
      </c>
      <c r="N24" s="76"/>
      <c r="O24" s="109"/>
      <c r="P24" s="12"/>
      <c r="R24" s="8"/>
    </row>
    <row r="25" spans="1:18" x14ac:dyDescent="0.2">
      <c r="A25" s="11"/>
      <c r="B25" s="8"/>
      <c r="C25" s="24"/>
      <c r="D25" s="52"/>
      <c r="E25" s="81"/>
      <c r="F25" s="93"/>
      <c r="G25" s="6"/>
      <c r="H25" s="94"/>
      <c r="I25" s="94"/>
      <c r="J25" s="94"/>
      <c r="K25" s="94"/>
      <c r="L25" s="31"/>
      <c r="M25" s="46"/>
      <c r="N25" s="46"/>
      <c r="O25" s="81"/>
      <c r="P25" s="12"/>
      <c r="R25" s="8"/>
    </row>
    <row r="26" spans="1:18" x14ac:dyDescent="0.2">
      <c r="A26" s="11"/>
      <c r="B26" s="18" t="s">
        <v>19</v>
      </c>
      <c r="C26" s="7"/>
      <c r="D26" s="7"/>
      <c r="E26" s="23"/>
      <c r="F26" s="23"/>
      <c r="G26" s="23"/>
      <c r="H26" s="18"/>
      <c r="I26" s="19"/>
      <c r="J26" s="23"/>
      <c r="K26" s="4"/>
      <c r="L26" s="20"/>
      <c r="M26" s="20"/>
      <c r="N26" s="20"/>
      <c r="O26" s="20"/>
      <c r="P26" s="12"/>
      <c r="R26" s="8"/>
    </row>
    <row r="27" spans="1:18" x14ac:dyDescent="0.2">
      <c r="A27" s="11"/>
      <c r="B27" s="80" t="s">
        <v>49</v>
      </c>
      <c r="C27" s="87">
        <v>2.1000000000000001E-2</v>
      </c>
      <c r="D27" s="4"/>
      <c r="E27" s="4"/>
      <c r="F27" s="7" t="s">
        <v>5</v>
      </c>
      <c r="G27" s="88">
        <v>-2.051264047285669E-3</v>
      </c>
      <c r="H27" s="90"/>
      <c r="I27" s="90"/>
      <c r="J27" s="88" t="s">
        <v>25</v>
      </c>
      <c r="K27" s="104">
        <v>0.12100000000000001</v>
      </c>
      <c r="L27" s="4"/>
      <c r="M27" s="4"/>
      <c r="N27" s="4"/>
      <c r="O27" s="4"/>
      <c r="P27" s="12"/>
      <c r="R27" s="8"/>
    </row>
    <row r="28" spans="1:18" ht="12.75" customHeight="1" x14ac:dyDescent="0.2">
      <c r="A28" s="11"/>
      <c r="B28" s="80" t="s">
        <v>12</v>
      </c>
      <c r="C28" s="87">
        <v>0</v>
      </c>
      <c r="D28" s="4"/>
      <c r="E28" s="4"/>
      <c r="F28" s="7" t="s">
        <v>23</v>
      </c>
      <c r="G28" s="99" t="s">
        <v>53</v>
      </c>
      <c r="H28" s="90"/>
      <c r="I28" s="90"/>
      <c r="J28" s="7" t="s">
        <v>23</v>
      </c>
      <c r="K28" s="97" t="s">
        <v>53</v>
      </c>
      <c r="L28" s="4"/>
      <c r="M28" s="4"/>
      <c r="N28" s="4"/>
      <c r="O28" s="4"/>
      <c r="P28" s="12"/>
      <c r="R28" s="8"/>
    </row>
    <row r="29" spans="1:18" x14ac:dyDescent="0.2">
      <c r="A29" s="11"/>
      <c r="B29" s="19" t="s">
        <v>26</v>
      </c>
      <c r="C29" s="87">
        <v>2.1000000000000001E-2</v>
      </c>
      <c r="D29" s="4"/>
      <c r="E29" s="4"/>
      <c r="F29" s="88" t="s">
        <v>24</v>
      </c>
      <c r="G29" s="4"/>
      <c r="H29" s="4"/>
      <c r="I29" s="4"/>
      <c r="J29" s="4"/>
      <c r="K29" s="7"/>
      <c r="L29" s="4"/>
      <c r="M29" s="4"/>
      <c r="N29" s="4"/>
      <c r="O29" s="4"/>
      <c r="P29" s="12"/>
      <c r="R29" s="8"/>
    </row>
    <row r="30" spans="1:18" x14ac:dyDescent="0.2">
      <c r="A30" s="11"/>
      <c r="B30" s="19" t="s">
        <v>27</v>
      </c>
      <c r="C30" s="87">
        <v>1.8948735952714332E-2</v>
      </c>
      <c r="D30" s="4"/>
      <c r="E30" s="7"/>
      <c r="F30" s="88"/>
      <c r="G30" s="88"/>
      <c r="H30" s="4"/>
      <c r="I30" s="72"/>
      <c r="J30" s="21"/>
      <c r="K30" s="4"/>
      <c r="L30" s="4"/>
      <c r="M30" s="4"/>
      <c r="N30" s="4"/>
      <c r="O30" s="4"/>
      <c r="P30" s="12"/>
      <c r="R30" s="8"/>
    </row>
    <row r="31" spans="1:18" x14ac:dyDescent="0.2">
      <c r="A31" s="11"/>
      <c r="B31" s="7"/>
      <c r="C31" s="19"/>
      <c r="D31" s="7"/>
      <c r="E31" s="7"/>
      <c r="F31" s="7"/>
      <c r="G31" s="7"/>
      <c r="H31" s="7"/>
      <c r="I31" s="4"/>
      <c r="J31" s="22"/>
      <c r="K31" s="4"/>
      <c r="L31" s="4"/>
      <c r="M31" s="4"/>
      <c r="N31" s="4"/>
      <c r="O31" s="4"/>
      <c r="P31" s="12"/>
      <c r="R31" s="8"/>
    </row>
    <row r="32" spans="1:18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1"/>
      <c r="M32" s="71"/>
      <c r="N32" s="71"/>
      <c r="O32" s="71"/>
      <c r="P32" s="16"/>
      <c r="R32" s="8"/>
    </row>
    <row r="33" spans="2:18" x14ac:dyDescent="0.2">
      <c r="R33" s="8"/>
    </row>
    <row r="34" spans="2:18" x14ac:dyDescent="0.2">
      <c r="C34" s="92"/>
    </row>
    <row r="35" spans="2:18" ht="12.75" x14ac:dyDescent="0.2">
      <c r="B35" s="101"/>
    </row>
    <row r="36" spans="2:18" ht="76.5" x14ac:dyDescent="3.05">
      <c r="B36" s="102"/>
    </row>
  </sheetData>
  <mergeCells count="3">
    <mergeCell ref="H4:O4"/>
    <mergeCell ref="D1:F1"/>
    <mergeCell ref="C4:E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&amp;L&amp;A :page&amp;P&amp;COfcom Confidential&amp;R&amp;D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1A0C7"/>
  </sheetPr>
  <dimension ref="B1:H16"/>
  <sheetViews>
    <sheetView showGridLines="0" zoomScale="80" zoomScaleNormal="80" workbookViewId="0">
      <pane xSplit="3" topLeftCell="D1" activePane="topRight" state="frozen"/>
      <selection pane="topRight" activeCell="E5" sqref="E5"/>
    </sheetView>
  </sheetViews>
  <sheetFormatPr defaultRowHeight="12" x14ac:dyDescent="0.2"/>
  <cols>
    <col min="1" max="1" width="2.7109375" style="28" customWidth="1"/>
    <col min="2" max="2" width="59.85546875" style="28" bestFit="1" customWidth="1"/>
    <col min="3" max="3" width="3.7109375" style="28" bestFit="1" customWidth="1"/>
    <col min="4" max="4" width="2.7109375" style="35" customWidth="1"/>
    <col min="5" max="5" width="13.7109375" style="28" customWidth="1"/>
    <col min="6" max="6" width="2.7109375" style="35" customWidth="1"/>
    <col min="7" max="7" width="5.28515625" style="28" bestFit="1" customWidth="1"/>
    <col min="8" max="8" width="5.28515625" style="35" bestFit="1" customWidth="1"/>
    <col min="9" max="16384" width="9.140625" style="28"/>
  </cols>
  <sheetData>
    <row r="1" spans="2:8" x14ac:dyDescent="0.2">
      <c r="D1" s="25"/>
      <c r="E1" s="26"/>
      <c r="F1" s="27"/>
    </row>
    <row r="2" spans="2:8" s="59" customFormat="1" ht="54" x14ac:dyDescent="0.25">
      <c r="B2" s="56" t="s">
        <v>57</v>
      </c>
      <c r="C2" s="56"/>
      <c r="D2" s="62"/>
      <c r="E2" s="100" t="s">
        <v>47</v>
      </c>
      <c r="F2" s="63"/>
      <c r="G2" s="57"/>
      <c r="H2" s="58"/>
    </row>
    <row r="3" spans="2:8" ht="18" x14ac:dyDescent="0.25">
      <c r="B3" s="60"/>
      <c r="D3" s="29"/>
      <c r="E3" s="36" t="s">
        <v>13</v>
      </c>
      <c r="F3" s="30"/>
    </row>
    <row r="4" spans="2:8" ht="24" x14ac:dyDescent="0.2">
      <c r="B4" s="38"/>
      <c r="C4" s="38"/>
      <c r="D4" s="29"/>
      <c r="E4" s="61" t="s">
        <v>9</v>
      </c>
      <c r="F4" s="30"/>
      <c r="G4" s="55"/>
    </row>
    <row r="5" spans="2:8" x14ac:dyDescent="0.2">
      <c r="B5" s="28" t="s">
        <v>58</v>
      </c>
      <c r="D5" s="29"/>
      <c r="E5" s="112"/>
      <c r="F5" s="30"/>
      <c r="G5" s="39"/>
    </row>
    <row r="6" spans="2:8" x14ac:dyDescent="0.2">
      <c r="B6" s="28" t="s">
        <v>49</v>
      </c>
      <c r="C6" s="28" t="s">
        <v>11</v>
      </c>
      <c r="D6" s="29"/>
      <c r="E6" s="70">
        <f>'Basket Yield'!C27</f>
        <v>2.1000000000000001E-2</v>
      </c>
      <c r="F6" s="30"/>
      <c r="G6" s="40"/>
    </row>
    <row r="7" spans="2:8" x14ac:dyDescent="0.2">
      <c r="B7" s="28" t="s">
        <v>12</v>
      </c>
      <c r="C7" s="28" t="s">
        <v>11</v>
      </c>
      <c r="D7" s="29"/>
      <c r="E7" s="70">
        <f>'Basket Yield'!C28</f>
        <v>0</v>
      </c>
      <c r="F7" s="30"/>
      <c r="G7" s="40"/>
    </row>
    <row r="8" spans="2:8" x14ac:dyDescent="0.2">
      <c r="B8" s="28" t="s">
        <v>41</v>
      </c>
      <c r="C8" s="28" t="s">
        <v>11</v>
      </c>
      <c r="D8" s="29"/>
      <c r="E8" s="70">
        <f>'Basket Yield'!C29</f>
        <v>2.1000000000000001E-2</v>
      </c>
      <c r="F8" s="30"/>
      <c r="G8" s="40"/>
    </row>
    <row r="9" spans="2:8" x14ac:dyDescent="0.2">
      <c r="D9" s="29"/>
      <c r="E9" s="51"/>
      <c r="F9" s="30"/>
      <c r="G9" s="39"/>
    </row>
    <row r="10" spans="2:8" x14ac:dyDescent="0.2">
      <c r="B10" s="41" t="s">
        <v>4</v>
      </c>
      <c r="C10" s="41"/>
      <c r="D10" s="29"/>
      <c r="E10" s="51"/>
      <c r="F10" s="30"/>
      <c r="G10" s="39"/>
    </row>
    <row r="11" spans="2:8" x14ac:dyDescent="0.2">
      <c r="B11" s="28" t="s">
        <v>46</v>
      </c>
      <c r="C11" s="28" t="s">
        <v>10</v>
      </c>
      <c r="D11" s="29"/>
      <c r="E11" s="89">
        <f>'Basket Yield'!O24</f>
        <v>0</v>
      </c>
      <c r="F11" s="30"/>
      <c r="G11" s="42"/>
    </row>
    <row r="12" spans="2:8" x14ac:dyDescent="0.2">
      <c r="B12" s="28" t="s">
        <v>8</v>
      </c>
      <c r="C12" s="28" t="s">
        <v>11</v>
      </c>
      <c r="D12" s="29"/>
      <c r="E12" s="65">
        <f>'Basket Yield'!C30</f>
        <v>1.8948735952714332E-2</v>
      </c>
      <c r="F12" s="30"/>
      <c r="G12" s="3"/>
    </row>
    <row r="13" spans="2:8" x14ac:dyDescent="0.2">
      <c r="B13" s="28" t="s">
        <v>43</v>
      </c>
      <c r="D13" s="29"/>
      <c r="E13" s="51" t="str">
        <f>IF(E14&lt;=0,"yes","no")</f>
        <v>yes</v>
      </c>
      <c r="F13" s="30"/>
      <c r="G13" s="39"/>
    </row>
    <row r="14" spans="2:8" x14ac:dyDescent="0.2">
      <c r="B14" s="28" t="s">
        <v>42</v>
      </c>
      <c r="C14" s="28" t="s">
        <v>11</v>
      </c>
      <c r="D14" s="29"/>
      <c r="E14" s="70">
        <f>E12-E8</f>
        <v>-2.051264047285669E-3</v>
      </c>
      <c r="F14" s="30"/>
      <c r="G14" s="43"/>
    </row>
    <row r="15" spans="2:8" x14ac:dyDescent="0.2">
      <c r="B15" s="28" t="s">
        <v>44</v>
      </c>
      <c r="D15" s="29"/>
      <c r="E15" s="51" t="str">
        <f>'Basket Yield'!K28</f>
        <v>yes</v>
      </c>
      <c r="F15" s="30"/>
      <c r="G15" s="39"/>
    </row>
    <row r="16" spans="2:8" x14ac:dyDescent="0.2">
      <c r="D16" s="32"/>
      <c r="E16" s="33"/>
      <c r="F16" s="34"/>
    </row>
  </sheetData>
  <conditionalFormatting sqref="E13 E15">
    <cfRule type="cellIs" dxfId="1" priority="1" operator="equal">
      <formula>"yes"</formula>
    </cfRule>
    <cfRule type="cellIs" dxfId="0" priority="8" operator="equal">
      <formula>"no"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242584ab-b7b4-45ad-9c64-f936d5cb8ab7" ContentTypeId="0x0101005EEE68971716474CABDF87371185FDEC00EC6EA5ED20A94112869E9D0DC08914F4" PreviousValue="false"/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BT Default Item" ma:contentTypeID="0x0101005EEE68971716474CABDF87371185FDEC00EC6EA5ED20A94112869E9D0DC08914F4005E8A76A01F25DB4EB6EB3FF151FFD8F0" ma:contentTypeVersion="13" ma:contentTypeDescription="Default item with a two year maximum retention period." ma:contentTypeScope="" ma:versionID="4475c44da445dcca9c7895d2a84c9777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9dd834e87a42e4a98bcf1dd3b7c2d548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4d0e5215-e656-4dd4-beff-4d8e21d1b6bd}" ma:internalName="TaxCatchAll" ma:showField="CatchAllData" ma:web="dd3ee304-2d96-4fb2-b816-551c3f5373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d0e5215-e656-4dd4-beff-4d8e21d1b6bd}" ma:internalName="TaxCatchAllLabel" ma:readOnly="true" ma:showField="CatchAllDataLabel" ma:web="dd3ee304-2d96-4fb2-b816-551c3f5373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Data_x0020_Classification" ma:index="14" nillable="true" ma:displayName="BT Data Classification" ma:default="In Confidence" ma:description="To understand more about BT Data Classifications: https://office.bt.com/sites/BTFixIt/Lists/How%20To%20Articles/DispForm_Cust.aspx?ID=1937&#10;&#10;Please note that data classified as IN STRICTEST CONFIDENCE must be encrypted before it is uploaded to office.bt.com.&#10;&#10;To understand how to easily encrypt IN STRICTEST CONFIDENCE information: https://office.bt.com/sites/BTFixIt/SitePages/view.aspx?article=11561" ma:format="Dropdown" ma:internalName="BT_x0020_Data_x0020_Classification">
      <xsd:simpleType>
        <xsd:restriction base="dms:Choice">
          <xsd:enumeration value="Public"/>
          <xsd:enumeration value="BT Internal"/>
          <xsd:enumeration value="In Confidence"/>
          <xsd:enumeration value="In Strictest Confide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0e35bac-e255-4a69-af54-5f01336af94f">FXKM3USVKQV5-12-229587</_dlc_DocId>
    <_dlc_DocIdUrl xmlns="e0e35bac-e255-4a69-af54-5f01336af94f">
      <Url>https://office.bt.com/sites/btwholesaleproducts/_layouts/DocIdRedir.aspx?ID=FXKM3USVKQV5-12-229587</Url>
      <Description>FXKM3USVKQV5-12-229587</Description>
    </_dlc_DocIdUrl>
    <BT_x0020_Document_x0020_Owner xmlns="e0e35bac-e255-4a69-af54-5f01336af94f">
      <UserInfo>
        <DisplayName/>
        <AccountId xsi:nil="true"/>
        <AccountType/>
      </UserInfo>
    </BT_x0020_Document_x0020_Owner>
    <BT_x0020_Data_x0020_Classification xmlns="e0e35bac-e255-4a69-af54-5f01336af94f">In Confidence</BT_x0020_Data_x0020_Classification>
    <TaxCatchAll xmlns="e0e35bac-e255-4a69-af54-5f01336af94f"/>
  </documentManagement>
</p:properties>
</file>

<file path=customXml/itemProps1.xml><?xml version="1.0" encoding="utf-8"?>
<ds:datastoreItem xmlns:ds="http://schemas.openxmlformats.org/officeDocument/2006/customXml" ds:itemID="{15074E39-7002-406C-8012-50A16B9B2BD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925317A-3A93-42B5-991C-6A3F3E91373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762E1FD-8174-4550-BBB0-B5E07E7457D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348404E-EA40-4051-AAD2-36D46C64D00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2ED7017-68B4-4E0C-B411-8F0A323AC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1F5A696-91C7-46C9-BB7A-F0EECB0EE41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e0e35bac-e255-4a69-af54-5f01336af94f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Basket Yield</vt:lpstr>
      <vt:lpstr>Summary</vt:lpstr>
    </vt:vector>
  </TitlesOfParts>
  <Company>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</dc:creator>
  <cp:lastModifiedBy>Thompson,DM,David,JTW R</cp:lastModifiedBy>
  <cp:lastPrinted>2006-11-17T16:16:55Z</cp:lastPrinted>
  <dcterms:created xsi:type="dcterms:W3CDTF">2000-09-07T09:39:35Z</dcterms:created>
  <dcterms:modified xsi:type="dcterms:W3CDTF">2020-06-16T11:32:27Z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d8318cb6-c3af-4d3d-8cee-d2efaad08a81</vt:lpwstr>
  </property>
  <property fmtid="{D5CDD505-2E9C-101B-9397-08002B2CF9AE}" pid="3" name="ContentTypeId">
    <vt:lpwstr>0x0101005EEE68971716474CABDF87371185FDEC00EC6EA5ED20A94112869E9D0DC08914F4005E8A76A01F25DB4EB6EB3FF151FFD8F0</vt:lpwstr>
  </property>
</Properties>
</file>